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5"/>
  </bookViews>
  <sheets>
    <sheet name="Доходы №1" sheetId="1" r:id="rId1"/>
    <sheet name="ведомст №2" sheetId="2" r:id="rId2"/>
    <sheet name="распред №3" sheetId="3" r:id="rId3"/>
    <sheet name="распред №4" sheetId="4" r:id="rId4"/>
    <sheet name="источники №5" sheetId="5" r:id="rId5"/>
    <sheet name="численность" sheetId="6" r:id="rId6"/>
  </sheets>
  <definedNames>
    <definedName name="_xlnm.Print_Area" localSheetId="3">'распред №4'!$A$1:$F$37</definedName>
  </definedNames>
  <calcPr fullCalcOnLoad="1"/>
</workbook>
</file>

<file path=xl/sharedStrings.xml><?xml version="1.0" encoding="utf-8"?>
<sst xmlns="http://schemas.openxmlformats.org/spreadsheetml/2006/main" count="1484" uniqueCount="409">
  <si>
    <t>Приложение 2</t>
  </si>
  <si>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</si>
  <si>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</si>
  <si>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</si>
  <si>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</si>
  <si>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</si>
  <si>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</si>
  <si>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</si>
  <si>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</si>
  <si>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</si>
  <si>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</si>
  <si>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</si>
  <si>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</si>
  <si>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</si>
  <si>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</si>
  <si>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</si>
  <si>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</si>
  <si>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</si>
  <si>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</si>
  <si>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</si>
  <si>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</si>
  <si>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</si>
  <si>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</si>
  <si>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</si>
  <si>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</si>
  <si>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</si>
  <si>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</si>
  <si>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</si>
  <si>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</si>
  <si>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</si>
  <si>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</si>
  <si>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</si>
  <si>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</si>
  <si>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</si>
  <si>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</si>
  <si>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</si>
  <si>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</si>
  <si>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</si>
  <si>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</si>
  <si>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</si>
  <si>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</si>
  <si>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</si>
  <si>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</si>
  <si>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</si>
  <si>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</si>
  <si>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</si>
  <si>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</si>
  <si>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</si>
  <si>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</si>
  <si>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</si>
  <si>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</si>
  <si>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</si>
  <si>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</si>
  <si>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</si>
  <si>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</si>
  <si>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</si>
  <si>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</si>
  <si>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</si>
  <si>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</si>
  <si>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</si>
  <si>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</si>
  <si>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</si>
  <si>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</si>
  <si>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</si>
  <si>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</si>
  <si>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</si>
  <si>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</si>
  <si>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</si>
  <si>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</si>
  <si>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</si>
  <si>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</si>
  <si>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</si>
  <si>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</si>
  <si>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</si>
  <si>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</si>
  <si>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</si>
  <si>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</si>
  <si>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</si>
  <si>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>Приложение 3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</si>
  <si>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</si>
  <si>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</si>
  <si>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</si>
  <si>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</si>
  <si>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</si>
  <si>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</si>
  <si>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</si>
  <si>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</si>
  <si>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</si>
  <si>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</si>
  <si>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</si>
  <si>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</si>
  <si>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</si>
  <si>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</si>
  <si>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</si>
  <si>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</si>
  <si>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</si>
  <si>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</si>
  <si>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</si>
  <si>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</si>
  <si>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</si>
  <si>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</si>
  <si>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0020000011</t>
  </si>
  <si>
    <t>0020000022</t>
  </si>
  <si>
    <t>0020000021</t>
  </si>
  <si>
    <t>0020000032</t>
  </si>
  <si>
    <t>0700000061</t>
  </si>
  <si>
    <t>0920000441</t>
  </si>
  <si>
    <t>2190000081</t>
  </si>
  <si>
    <t>2190000091</t>
  </si>
  <si>
    <t>5100000101</t>
  </si>
  <si>
    <t>6000000131</t>
  </si>
  <si>
    <t>6000000151</t>
  </si>
  <si>
    <t>6000000161</t>
  </si>
  <si>
    <t>4500000201</t>
  </si>
  <si>
    <t>4500000561</t>
  </si>
  <si>
    <t>5120000241</t>
  </si>
  <si>
    <t>4570000251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</si>
  <si>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</si>
  <si>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</si>
  <si>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</si>
  <si>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</si>
  <si>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</si>
  <si>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</si>
  <si>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</si>
  <si>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</si>
  <si>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4280000181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</si>
  <si>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</si>
  <si>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0020000031</t>
  </si>
  <si>
    <t>00200G0850</t>
  </si>
  <si>
    <t>09200G0100</t>
  </si>
  <si>
    <t>5050000231</t>
  </si>
  <si>
    <t>51100G0860</t>
  </si>
  <si>
    <t>51100G0870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</si>
  <si>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</si>
  <si>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</si>
  <si>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Сумма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</si>
  <si>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</si>
  <si>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</si>
  <si>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</si>
  <si>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</si>
  <si>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</si>
  <si>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</si>
  <si>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Коды бюджетной классификации</t>
  </si>
  <si>
    <t>Наименование кодов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</si>
  <si>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</si>
  <si>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</si>
  <si>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</si>
  <si>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</si>
  <si>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</si>
  <si>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</si>
  <si>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</si>
  <si>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</si>
  <si>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</si>
  <si>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</si>
  <si>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</si>
  <si>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</si>
  <si>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</si>
  <si>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</si>
  <si>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</si>
  <si>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</si>
  <si>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</si>
  <si>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</si>
  <si>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</si>
  <si>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Формирование архивных фондов органов местного самоуправления</t>
  </si>
  <si>
    <t>0900000071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</si>
  <si>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</si>
  <si>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</si>
  <si>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</si>
  <si>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</si>
  <si>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</si>
  <si>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</si>
  <si>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</si>
  <si>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</si>
  <si>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</si>
  <si>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</si>
  <si>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</si>
  <si>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</si>
  <si>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</si>
  <si>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</si>
  <si>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</si>
  <si>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</si>
  <si>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</si>
  <si>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</si>
  <si>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</si>
  <si>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</si>
  <si>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</si>
  <si>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</si>
  <si>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</si>
  <si>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</si>
  <si>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</si>
  <si>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</si>
  <si>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</si>
  <si>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</si>
  <si>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</si>
  <si>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</si>
  <si>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</si>
  <si>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</si>
  <si>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</si>
  <si>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</si>
  <si>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</si>
  <si>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</si>
  <si>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</si>
  <si>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</si>
  <si>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</si>
  <si>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</si>
  <si>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</si>
  <si>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</si>
  <si>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</si>
  <si>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</si>
  <si>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</si>
  <si>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</si>
  <si>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</si>
  <si>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</si>
  <si>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</si>
  <si>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</si>
  <si>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</si>
  <si>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</si>
  <si>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П Р О Е К Т</t>
  </si>
  <si>
    <t>Приложение 1</t>
  </si>
  <si>
    <t>Код</t>
  </si>
  <si>
    <t>Наименование источника доходов</t>
  </si>
  <si>
    <t>Сумма         (тыс. руб)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</si>
  <si>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</si>
  <si>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</si>
  <si>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</si>
  <si>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</si>
  <si>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</si>
  <si>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</si>
  <si>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</si>
  <si>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</si>
  <si>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</si>
  <si>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</si>
  <si>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</si>
  <si>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</si>
  <si>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</si>
  <si>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</si>
  <si>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</si>
  <si>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867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</si>
  <si>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</si>
  <si>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</si>
  <si>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</si>
  <si>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</si>
  <si>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</si>
  <si>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</si>
  <si>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</si>
  <si>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</si>
  <si>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</si>
  <si>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</si>
  <si>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</si>
  <si>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</si>
  <si>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806</t>
  </si>
  <si>
    <t>1 16 10123 01 0031 140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</si>
  <si>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01.01.2020 года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</si>
  <si>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</si>
  <si>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</si>
  <si>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</si>
  <si>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</si>
  <si>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</si>
  <si>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</si>
  <si>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</si>
  <si>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</si>
  <si>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</si>
  <si>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</si>
  <si>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</si>
  <si>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</si>
  <si>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</si>
  <si>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</si>
  <si>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</si>
  <si>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</si>
  <si>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</si>
  <si>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</si>
  <si>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</si>
  <si>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</si>
  <si>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</si>
  <si>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</si>
  <si>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</si>
  <si>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</si>
  <si>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</si>
  <si>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</si>
  <si>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</si>
  <si>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</si>
  <si>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</si>
  <si>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</si>
  <si>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</si>
  <si>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</si>
  <si>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</si>
  <si>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</si>
  <si>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</si>
  <si>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</si>
  <si>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</si>
  <si>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</si>
  <si>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</si>
  <si>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</si>
  <si>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</si>
  <si>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</si>
  <si>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</si>
  <si>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</si>
  <si>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</si>
  <si>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</si>
  <si>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</si>
  <si>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</si>
  <si>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</si>
  <si>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</si>
  <si>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</si>
  <si>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</si>
  <si>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</si>
  <si>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0,1</t>
  </si>
  <si>
    <t>И Т О Г О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</si>
  <si>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</si>
  <si>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</si>
  <si>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</si>
  <si>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</si>
  <si>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</si>
  <si>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</si>
  <si>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</si>
  <si>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</si>
  <si>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</si>
  <si>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</si>
  <si>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</si>
  <si>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</si>
  <si>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2.3.2</t>
  </si>
  <si>
    <t>2.3.2.1</t>
  </si>
  <si>
    <t>2.3.2.1.1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</si>
  <si>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</si>
  <si>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</si>
  <si>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</si>
  <si>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</si>
  <si>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</si>
  <si>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</si>
  <si>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</si>
  <si>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</si>
  <si>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</si>
  <si>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</si>
  <si>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</si>
  <si>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</si>
  <si>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5.1.2</t>
  </si>
  <si>
    <t>5.1.2.1</t>
  </si>
  <si>
    <t>5.1.2.1.1</t>
  </si>
  <si>
    <t>5.1.2.2</t>
  </si>
  <si>
    <t>5.1.2.2.1</t>
  </si>
  <si>
    <t>5.1.3</t>
  </si>
  <si>
    <t>5.1.3.1</t>
  </si>
  <si>
    <t>5.1.3.1.1</t>
  </si>
  <si>
    <t>6.1.2</t>
  </si>
  <si>
    <t>6.1.2.1</t>
  </si>
  <si>
    <t>6.1.2.1.1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</si>
  <si>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</si>
  <si>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</si>
  <si>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</si>
  <si>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</si>
  <si>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</si>
  <si>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</si>
  <si>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</si>
  <si>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</si>
  <si>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</si>
  <si>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</si>
  <si>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</si>
  <si>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</si>
  <si>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</si>
  <si>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</si>
  <si>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</si>
  <si>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</si>
  <si>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</si>
  <si>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</si>
  <si>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</si>
  <si>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</si>
  <si>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</si>
  <si>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</si>
  <si>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</si>
  <si>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</si>
  <si>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</si>
  <si>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</si>
  <si>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</si>
  <si>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</si>
  <si>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</si>
  <si>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</si>
  <si>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</si>
  <si>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</si>
  <si>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</si>
  <si>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</si>
  <si>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</si>
  <si>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</si>
  <si>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</si>
  <si>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</si>
  <si>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</si>
  <si>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</si>
  <si>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</si>
  <si>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4320000521</t>
  </si>
  <si>
    <t>4360100531</t>
  </si>
  <si>
    <t>4360300491</t>
  </si>
  <si>
    <t>4360200571</t>
  </si>
  <si>
    <t>4360400511</t>
  </si>
  <si>
    <t xml:space="preserve">Расходы на оплату труда муниципальных служащих, работников муниципальных учреждений   </t>
  </si>
  <si>
    <t>Численность муниципальных служащих, работников муниципальных учреждений</t>
  </si>
  <si>
    <t xml:space="preserve">Утверждено Постановлением  </t>
  </si>
  <si>
    <t>от 15.04.2022г. № 45</t>
  </si>
  <si>
    <t xml:space="preserve"> образования города федерального значения Санкт-Петербурга Муниципального округа УРИЦК</t>
  </si>
  <si>
    <t>Местной администрации внутригородского  Муниципального</t>
  </si>
  <si>
    <t>Доходы бюджета внутригородского Муниципального образования города федерального значения Санкт-Петербурга Муниципального округа УРИЦК за 1 кв.2022 года</t>
  </si>
  <si>
    <t>Исполнено за 1 квартал 2022 года          (тыс.руб)</t>
  </si>
  <si>
    <t>Сумма (тыс.руб)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</si>
  <si>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Муниципального округа УРИЦК за 1 кв.2022 года по разделам, подразделам, целевым статьям и видам расходов классификации расходов 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</si>
  <si>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за 1 кв.2022 года </t>
  </si>
  <si>
    <t xml:space="preserve">Источники внутреннего финансирования дефицита бюджета                                                                                                                                                  внутригородского Муниципального образования города федерального значения  Санкт-Петербурга                                                                                                                                                Муниципального округа УРИЦК за 1 кв.2022 года          </t>
  </si>
  <si>
    <t>Сведения о численности муниципальных служащих органов местного самоуправления внутригородского Муниципального образования города федерального значения Санкт-Петербурга Муниципального округа УРИЦК с указанием фактических затрат на их денежное содержание за  1 кв. 2022 года.</t>
  </si>
  <si>
    <t>2403,2      (тыс.руб)</t>
  </si>
  <si>
    <t>18 человек</t>
  </si>
  <si>
    <t xml:space="preserve">Ведомственная структура расходов бюджета внутригородского Муниципального образования города федерального значения Санкт-Петербурга Муниципального округа УРИЦК за 1 кв. 2022 года 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</si>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</sst>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wrapText="1"/>
    </xf>
    <xf numFmtId="173" fontId="2" fillId="0" borderId="10" xfId="6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3" fontId="3" fillId="0" borderId="0" xfId="61" applyFont="1" applyFill="1" applyAlignment="1">
      <alignment wrapText="1"/>
    </xf>
    <xf numFmtId="173" fontId="7" fillId="0" borderId="0" xfId="61" applyFont="1" applyFill="1" applyAlignment="1">
      <alignment wrapText="1"/>
    </xf>
    <xf numFmtId="0" fontId="0" fillId="0" borderId="0" xfId="0" applyFont="1" applyAlignment="1">
      <alignment/>
    </xf>
    <xf numFmtId="173" fontId="8" fillId="0" borderId="0" xfId="61" applyFont="1" applyFill="1" applyAlignment="1">
      <alignment wrapText="1"/>
    </xf>
    <xf numFmtId="49" fontId="4" fillId="33" borderId="10" xfId="61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55" fillId="0" borderId="0" xfId="0" applyFont="1" applyAlignment="1">
      <alignment/>
    </xf>
    <xf numFmtId="173" fontId="3" fillId="0" borderId="10" xfId="61" applyFont="1" applyFill="1" applyBorder="1" applyAlignment="1">
      <alignment horizontal="center" vertical="center" wrapText="1"/>
    </xf>
    <xf numFmtId="173" fontId="67" fillId="0" borderId="10" xfId="61" applyFont="1" applyFill="1" applyBorder="1" applyAlignment="1">
      <alignment horizontal="center" vertic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67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69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6" fillId="0" borderId="0" xfId="0" applyFont="1" applyAlignment="1">
      <alignment wrapText="1"/>
    </xf>
    <xf numFmtId="0" fontId="70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49" fontId="69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6" fillId="0" borderId="10" xfId="61" applyNumberFormat="1" applyFont="1" applyFill="1" applyBorder="1" applyAlignment="1">
      <alignment horizontal="left"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 wrapText="1"/>
    </xf>
    <xf numFmtId="173" fontId="10" fillId="0" borderId="10" xfId="6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175" fontId="68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175" fontId="3" fillId="0" borderId="10" xfId="61" applyNumberFormat="1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66" fillId="0" borderId="10" xfId="61" applyNumberFormat="1" applyFont="1" applyFill="1" applyBorder="1" applyAlignment="1">
      <alignment horizontal="left" vertical="center" wrapText="1"/>
    </xf>
    <xf numFmtId="49" fontId="66" fillId="0" borderId="10" xfId="61" applyNumberFormat="1" applyFont="1" applyFill="1" applyBorder="1" applyAlignment="1">
      <alignment horizontal="center" vertical="center"/>
    </xf>
    <xf numFmtId="49" fontId="70" fillId="0" borderId="10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horizontal="left" vertical="center" wrapText="1"/>
    </xf>
    <xf numFmtId="49" fontId="68" fillId="0" borderId="10" xfId="61" applyNumberFormat="1" applyFont="1" applyFill="1" applyBorder="1" applyAlignment="1">
      <alignment horizontal="center" vertical="center"/>
    </xf>
    <xf numFmtId="49" fontId="71" fillId="0" borderId="10" xfId="61" applyNumberFormat="1" applyFont="1" applyFill="1" applyBorder="1" applyAlignment="1">
      <alignment horizontal="center" vertical="center"/>
    </xf>
    <xf numFmtId="173" fontId="66" fillId="0" borderId="10" xfId="61" applyFont="1" applyFill="1" applyBorder="1" applyAlignment="1">
      <alignment horizontal="left" vertical="center" wrapText="1"/>
    </xf>
    <xf numFmtId="175" fontId="66" fillId="0" borderId="10" xfId="61" applyNumberFormat="1" applyFont="1" applyFill="1" applyBorder="1" applyAlignment="1">
      <alignment horizontal="center" vertical="center"/>
    </xf>
    <xf numFmtId="175" fontId="66" fillId="0" borderId="10" xfId="0" applyNumberFormat="1" applyFont="1" applyBorder="1" applyAlignment="1">
      <alignment horizontal="center" vertical="center"/>
    </xf>
    <xf numFmtId="175" fontId="66" fillId="0" borderId="11" xfId="61" applyNumberFormat="1" applyFont="1" applyFill="1" applyBorder="1" applyAlignment="1">
      <alignment horizontal="center" vertical="center"/>
    </xf>
    <xf numFmtId="175" fontId="68" fillId="33" borderId="10" xfId="61" applyNumberFormat="1" applyFont="1" applyFill="1" applyBorder="1" applyAlignment="1">
      <alignment horizontal="center" vertical="center"/>
    </xf>
    <xf numFmtId="175" fontId="66" fillId="33" borderId="10" xfId="61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73" fontId="68" fillId="0" borderId="10" xfId="61" applyFont="1" applyFill="1" applyBorder="1" applyAlignment="1">
      <alignment horizontal="center" vertical="center" wrapText="1"/>
    </xf>
    <xf numFmtId="49" fontId="68" fillId="0" borderId="10" xfId="61" applyNumberFormat="1" applyFont="1" applyFill="1" applyBorder="1" applyAlignment="1">
      <alignment horizontal="center" vertical="center" wrapText="1"/>
    </xf>
    <xf numFmtId="49" fontId="71" fillId="0" borderId="10" xfId="61" applyNumberFormat="1" applyFont="1" applyFill="1" applyBorder="1" applyAlignment="1">
      <alignment horizontal="center" vertical="center" wrapText="1"/>
    </xf>
    <xf numFmtId="174" fontId="68" fillId="33" borderId="10" xfId="0" applyNumberFormat="1" applyFont="1" applyFill="1" applyBorder="1" applyAlignment="1">
      <alignment horizontal="center" vertical="center"/>
    </xf>
    <xf numFmtId="174" fontId="68" fillId="33" borderId="10" xfId="61" applyNumberFormat="1" applyFont="1" applyFill="1" applyBorder="1" applyAlignment="1">
      <alignment horizontal="center" vertical="center"/>
    </xf>
    <xf numFmtId="49" fontId="68" fillId="0" borderId="10" xfId="61" applyNumberFormat="1" applyFont="1" applyFill="1" applyBorder="1" applyAlignment="1">
      <alignment horizontal="left" vertical="center" wrapText="1"/>
    </xf>
    <xf numFmtId="174" fontId="66" fillId="33" borderId="10" xfId="61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174" fontId="66" fillId="33" borderId="10" xfId="0" applyNumberFormat="1" applyFont="1" applyFill="1" applyBorder="1" applyAlignment="1">
      <alignment horizontal="center" vertical="center"/>
    </xf>
    <xf numFmtId="49" fontId="66" fillId="0" borderId="11" xfId="61" applyNumberFormat="1" applyFont="1" applyFill="1" applyBorder="1" applyAlignment="1">
      <alignment horizontal="center" vertical="center"/>
    </xf>
    <xf numFmtId="174" fontId="66" fillId="33" borderId="11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vertical="center" wrapText="1"/>
    </xf>
    <xf numFmtId="49" fontId="69" fillId="0" borderId="10" xfId="61" applyNumberFormat="1" applyFont="1" applyBorder="1" applyAlignment="1">
      <alignment horizontal="center" vertical="center" wrapText="1"/>
    </xf>
    <xf numFmtId="49" fontId="66" fillId="0" borderId="10" xfId="61" applyNumberFormat="1" applyFont="1" applyBorder="1" applyAlignment="1">
      <alignment horizontal="left" vertical="center" wrapText="1"/>
    </xf>
    <xf numFmtId="49" fontId="66" fillId="0" borderId="10" xfId="61" applyNumberFormat="1" applyFont="1" applyBorder="1" applyAlignment="1">
      <alignment horizontal="center" vertical="center"/>
    </xf>
    <xf numFmtId="49" fontId="70" fillId="0" borderId="10" xfId="61" applyNumberFormat="1" applyFont="1" applyBorder="1" applyAlignment="1">
      <alignment horizontal="center" vertical="center"/>
    </xf>
    <xf numFmtId="49" fontId="66" fillId="33" borderId="10" xfId="61" applyNumberFormat="1" applyFont="1" applyFill="1" applyBorder="1" applyAlignment="1">
      <alignment horizontal="left" vertical="center" wrapText="1"/>
    </xf>
    <xf numFmtId="0" fontId="68" fillId="0" borderId="10" xfId="61" applyNumberFormat="1" applyFont="1" applyFill="1" applyBorder="1" applyAlignment="1">
      <alignment horizontal="left" vertical="center" wrapText="1"/>
    </xf>
    <xf numFmtId="49" fontId="66" fillId="33" borderId="10" xfId="61" applyNumberFormat="1" applyFont="1" applyFill="1" applyBorder="1" applyAlignment="1">
      <alignment horizontal="center" vertical="center"/>
    </xf>
    <xf numFmtId="49" fontId="70" fillId="33" borderId="10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horizontal="center" vertical="center"/>
    </xf>
    <xf numFmtId="49" fontId="65" fillId="0" borderId="10" xfId="61" applyNumberFormat="1" applyFont="1" applyFill="1" applyBorder="1" applyAlignment="1">
      <alignment horizontal="left" vertical="center" wrapText="1"/>
    </xf>
    <xf numFmtId="49" fontId="2" fillId="0" borderId="10" xfId="61" applyNumberFormat="1" applyFont="1" applyFill="1" applyBorder="1" applyAlignment="1">
      <alignment horizontal="center" vertical="center" wrapText="1"/>
    </xf>
    <xf numFmtId="175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173" fontId="12" fillId="0" borderId="10" xfId="61" applyFont="1" applyFill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7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175" fontId="70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175" fontId="71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left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0" fontId="68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5" fontId="7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6" fillId="0" borderId="0" xfId="0" applyFont="1" applyAlignment="1" applyProtection="1">
      <alignment horizontal="left" wrapText="1"/>
      <protection locked="0"/>
    </xf>
    <xf numFmtId="173" fontId="14" fillId="0" borderId="10" xfId="6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49" fontId="74" fillId="0" borderId="10" xfId="6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49" fontId="68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4" fillId="0" borderId="0" xfId="0" applyFont="1" applyAlignment="1">
      <alignment horizontal="right" wrapText="1"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73" fillId="0" borderId="0" xfId="0" applyNumberFormat="1" applyFont="1" applyBorder="1" applyAlignment="1">
      <alignment horizontal="center" vertic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right" indent="1"/>
    </xf>
    <xf numFmtId="0" fontId="72" fillId="0" borderId="0" xfId="0" applyFont="1" applyAlignment="1">
      <alignment horizontal="right"/>
    </xf>
    <xf numFmtId="173" fontId="8" fillId="0" borderId="0" xfId="61" applyFont="1" applyFill="1" applyAlignment="1">
      <alignment horizontal="right" wrapText="1" indent="1"/>
    </xf>
    <xf numFmtId="0" fontId="55" fillId="0" borderId="0" xfId="0" applyFont="1" applyAlignment="1">
      <alignment horizontal="center"/>
    </xf>
    <xf numFmtId="173" fontId="7" fillId="0" borderId="0" xfId="61" applyFont="1" applyFill="1" applyAlignment="1">
      <alignment horizontal="right" vertical="center"/>
    </xf>
    <xf numFmtId="173" fontId="8" fillId="0" borderId="0" xfId="61" applyFont="1" applyFill="1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73" fontId="6" fillId="0" borderId="0" xfId="6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3" xfId="0" applyFont="1" applyBorder="1" applyAlignment="1">
      <alignment horizontal="left"/>
    </xf>
    <xf numFmtId="0" fontId="65" fillId="0" borderId="15" xfId="0" applyFont="1" applyBorder="1" applyAlignment="1">
      <alignment horizontal="left"/>
    </xf>
    <xf numFmtId="0" fontId="65" fillId="0" borderId="14" xfId="0" applyFont="1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99" workbookViewId="0" topLeftCell="A1">
      <selection activeCell="E44" sqref="E44"/>
    </sheetView>
  </sheetViews>
  <sheetFormatPr defaultColWidth="9.140625" defaultRowHeight="15"/>
  <cols>
    <col min="1" max="1" width="11.00390625" style="11" customWidth="1"/>
    <col min="2" max="2" width="21.28125" style="15" customWidth="1"/>
    <col min="3" max="3" width="49.421875" style="15" customWidth="1"/>
    <col min="4" max="4" width="12.140625" style="15" customWidth="1"/>
    <col min="5" max="5" width="12.8515625" style="11" customWidth="1"/>
    <col min="6" max="16384" width="9.140625" style="11" customWidth="1"/>
  </cols>
  <sheetData>
    <row r="1" spans="1:5" s="1" customFormat="1" ht="15.75" customHeight="1">
      <c r="A1" s="163" t="s">
        <v>218</v>
      </c>
      <c r="B1" s="164"/>
      <c r="C1" s="164"/>
      <c r="D1" s="164"/>
      <c r="E1" s="165"/>
    </row>
    <row r="2" spans="1:5" s="1" customFormat="1" ht="15.75" customHeight="1">
      <c r="A2" s="160" t="s">
        <v>394</v>
      </c>
      <c r="B2" s="160"/>
      <c r="C2" s="160"/>
      <c r="D2" s="160"/>
      <c r="E2" s="160"/>
    </row>
    <row r="3" spans="1:5" s="1" customFormat="1" ht="15.75" customHeight="1">
      <c r="A3" s="160" t="s">
        <v>397</v>
      </c>
      <c r="B3" s="160"/>
      <c r="C3" s="160"/>
      <c r="D3" s="160"/>
      <c r="E3" s="160"/>
    </row>
    <row r="4" spans="1:5" s="1" customFormat="1" ht="15" customHeight="1">
      <c r="A4" s="160" t="s">
        <v>396</v>
      </c>
      <c r="B4" s="160"/>
      <c r="C4" s="160"/>
      <c r="D4" s="160"/>
      <c r="E4" s="160"/>
    </row>
    <row r="5" spans="1:5" s="1" customFormat="1" ht="15.75">
      <c r="A5" s="160" t="s">
        <v>395</v>
      </c>
      <c r="B5" s="160"/>
      <c r="C5" s="160"/>
      <c r="D5" s="160"/>
      <c r="E5" s="160"/>
    </row>
    <row r="6" spans="1:4" s="1" customFormat="1" ht="3.75" customHeight="1">
      <c r="A6" s="166"/>
      <c r="B6" s="167"/>
      <c r="C6" s="167"/>
      <c r="D6" s="167"/>
    </row>
    <row r="7" s="1" customFormat="1" ht="15.75" customHeight="1" hidden="1">
      <c r="C7" s="105" t="s">
        <v>217</v>
      </c>
    </row>
    <row r="8" spans="1:4" ht="66" customHeight="1">
      <c r="A8" s="168" t="s">
        <v>398</v>
      </c>
      <c r="B8" s="168"/>
      <c r="C8" s="168"/>
      <c r="D8" s="168"/>
    </row>
    <row r="9" spans="1:4" s="108" customFormat="1" ht="20.25" customHeight="1">
      <c r="A9" s="106"/>
      <c r="B9" s="106"/>
      <c r="C9" s="107"/>
      <c r="D9" s="15"/>
    </row>
    <row r="10" spans="1:5" s="13" customFormat="1" ht="20.25" customHeight="1">
      <c r="A10" s="156" t="s">
        <v>219</v>
      </c>
      <c r="B10" s="156"/>
      <c r="C10" s="157" t="s">
        <v>220</v>
      </c>
      <c r="D10" s="158" t="s">
        <v>221</v>
      </c>
      <c r="E10" s="161" t="s">
        <v>399</v>
      </c>
    </row>
    <row r="11" spans="1:5" ht="69" customHeight="1">
      <c r="A11" s="109" t="s">
        <v>222</v>
      </c>
      <c r="B11" s="110" t="s">
        <v>223</v>
      </c>
      <c r="C11" s="157"/>
      <c r="D11" s="159"/>
      <c r="E11" s="162"/>
    </row>
    <row r="12" spans="1:5" ht="26.25" customHeight="1">
      <c r="A12" s="111" t="s">
        <v>77</v>
      </c>
      <c r="B12" s="112" t="s">
        <v>224</v>
      </c>
      <c r="C12" s="113" t="s">
        <v>225</v>
      </c>
      <c r="D12" s="114">
        <f>D13+D16+D20</f>
        <v>2818</v>
      </c>
      <c r="E12" s="114">
        <f>E13+E16+E20</f>
        <v>595.1</v>
      </c>
    </row>
    <row r="13" spans="1:5" ht="26.25" customHeight="1">
      <c r="A13" s="111" t="s">
        <v>77</v>
      </c>
      <c r="B13" s="112" t="s">
        <v>226</v>
      </c>
      <c r="C13" s="50" t="s">
        <v>227</v>
      </c>
      <c r="D13" s="114">
        <f>D14</f>
        <v>2636</v>
      </c>
      <c r="E13" s="114">
        <f>E14</f>
        <v>594.9</v>
      </c>
    </row>
    <row r="14" spans="1:5" ht="26.25" customHeight="1">
      <c r="A14" s="115" t="s">
        <v>77</v>
      </c>
      <c r="B14" s="116" t="s">
        <v>228</v>
      </c>
      <c r="C14" s="54" t="s">
        <v>229</v>
      </c>
      <c r="D14" s="117">
        <f>D15</f>
        <v>2636</v>
      </c>
      <c r="E14" s="117">
        <f>E15</f>
        <v>594.9</v>
      </c>
    </row>
    <row r="15" spans="1:5" ht="98.25" customHeight="1">
      <c r="A15" s="115" t="s">
        <v>230</v>
      </c>
      <c r="B15" s="116" t="s">
        <v>231</v>
      </c>
      <c r="C15" s="54" t="s">
        <v>232</v>
      </c>
      <c r="D15" s="117">
        <v>2636</v>
      </c>
      <c r="E15" s="117">
        <v>594.9</v>
      </c>
    </row>
    <row r="16" spans="1:5" ht="31.5" customHeight="1">
      <c r="A16" s="111" t="s">
        <v>77</v>
      </c>
      <c r="B16" s="125" t="s">
        <v>233</v>
      </c>
      <c r="C16" s="50" t="s">
        <v>234</v>
      </c>
      <c r="D16" s="114">
        <f aca="true" t="shared" si="0" ref="D16:E18">D17</f>
        <v>80</v>
      </c>
      <c r="E16" s="114">
        <f t="shared" si="0"/>
        <v>0</v>
      </c>
    </row>
    <row r="17" spans="1:5" ht="26.25" customHeight="1">
      <c r="A17" s="115" t="s">
        <v>77</v>
      </c>
      <c r="B17" s="116" t="s">
        <v>235</v>
      </c>
      <c r="C17" s="54" t="s">
        <v>236</v>
      </c>
      <c r="D17" s="117">
        <f t="shared" si="0"/>
        <v>80</v>
      </c>
      <c r="E17" s="117">
        <f t="shared" si="0"/>
        <v>0</v>
      </c>
    </row>
    <row r="18" spans="1:5" ht="46.5" customHeight="1">
      <c r="A18" s="115" t="s">
        <v>237</v>
      </c>
      <c r="B18" s="116" t="s">
        <v>238</v>
      </c>
      <c r="C18" s="54" t="s">
        <v>239</v>
      </c>
      <c r="D18" s="117">
        <f t="shared" si="0"/>
        <v>80</v>
      </c>
      <c r="E18" s="117">
        <f t="shared" si="0"/>
        <v>0</v>
      </c>
    </row>
    <row r="19" spans="1:5" ht="112.5" customHeight="1">
      <c r="A19" s="115" t="s">
        <v>237</v>
      </c>
      <c r="B19" s="116" t="s">
        <v>240</v>
      </c>
      <c r="C19" s="118" t="s">
        <v>241</v>
      </c>
      <c r="D19" s="119">
        <v>80</v>
      </c>
      <c r="E19" s="119">
        <v>0</v>
      </c>
    </row>
    <row r="20" spans="1:5" ht="30.75" customHeight="1">
      <c r="A20" s="111" t="s">
        <v>77</v>
      </c>
      <c r="B20" s="120" t="s">
        <v>242</v>
      </c>
      <c r="C20" s="121" t="s">
        <v>243</v>
      </c>
      <c r="D20" s="122">
        <f>D21</f>
        <v>102</v>
      </c>
      <c r="E20" s="122">
        <f>E21</f>
        <v>0.2</v>
      </c>
    </row>
    <row r="21" spans="1:5" ht="33" customHeight="1">
      <c r="A21" s="115" t="s">
        <v>77</v>
      </c>
      <c r="B21" s="116" t="s">
        <v>244</v>
      </c>
      <c r="C21" s="118" t="s">
        <v>245</v>
      </c>
      <c r="D21" s="119">
        <f>D23</f>
        <v>102</v>
      </c>
      <c r="E21" s="119">
        <f>E23</f>
        <v>0.2</v>
      </c>
    </row>
    <row r="22" spans="1:5" ht="94.5" customHeight="1">
      <c r="A22" s="115" t="s">
        <v>77</v>
      </c>
      <c r="B22" s="116" t="s">
        <v>246</v>
      </c>
      <c r="C22" s="118" t="s">
        <v>247</v>
      </c>
      <c r="D22" s="119">
        <f>D23</f>
        <v>102</v>
      </c>
      <c r="E22" s="119">
        <f>E23</f>
        <v>0.2</v>
      </c>
    </row>
    <row r="23" spans="1:5" ht="94.5" customHeight="1">
      <c r="A23" s="115" t="s">
        <v>77</v>
      </c>
      <c r="B23" s="123" t="s">
        <v>248</v>
      </c>
      <c r="C23" s="118" t="s">
        <v>249</v>
      </c>
      <c r="D23" s="119">
        <f>D24+D25+D27+D26</f>
        <v>102</v>
      </c>
      <c r="E23" s="119">
        <v>0.2</v>
      </c>
    </row>
    <row r="24" spans="1:5" ht="92.25" customHeight="1">
      <c r="A24" s="115" t="s">
        <v>250</v>
      </c>
      <c r="B24" s="123" t="s">
        <v>251</v>
      </c>
      <c r="C24" s="118" t="s">
        <v>252</v>
      </c>
      <c r="D24" s="119">
        <v>100</v>
      </c>
      <c r="E24" s="119">
        <v>0</v>
      </c>
    </row>
    <row r="25" spans="1:5" ht="90.75" customHeight="1">
      <c r="A25" s="115" t="s">
        <v>253</v>
      </c>
      <c r="B25" s="123" t="s">
        <v>251</v>
      </c>
      <c r="C25" s="118" t="s">
        <v>252</v>
      </c>
      <c r="D25" s="119">
        <v>1</v>
      </c>
      <c r="E25" s="119">
        <v>0</v>
      </c>
    </row>
    <row r="26" spans="1:5" ht="93" customHeight="1">
      <c r="A26" s="115" t="s">
        <v>254</v>
      </c>
      <c r="B26" s="123" t="s">
        <v>251</v>
      </c>
      <c r="C26" s="118" t="s">
        <v>252</v>
      </c>
      <c r="D26" s="117">
        <v>0.5</v>
      </c>
      <c r="E26" s="117">
        <v>0</v>
      </c>
    </row>
    <row r="27" spans="1:5" ht="95.25" customHeight="1">
      <c r="A27" s="124" t="s">
        <v>255</v>
      </c>
      <c r="B27" s="123" t="s">
        <v>251</v>
      </c>
      <c r="C27" s="118" t="s">
        <v>252</v>
      </c>
      <c r="D27" s="119">
        <v>0.5</v>
      </c>
      <c r="E27" s="119">
        <v>0</v>
      </c>
    </row>
    <row r="28" spans="1:5" ht="32.25" customHeight="1">
      <c r="A28" s="111" t="s">
        <v>77</v>
      </c>
      <c r="B28" s="112" t="s">
        <v>256</v>
      </c>
      <c r="C28" s="128" t="s">
        <v>257</v>
      </c>
      <c r="D28" s="114">
        <f>D29</f>
        <v>97519.40000000001</v>
      </c>
      <c r="E28" s="114">
        <f>E29</f>
        <v>24315.2</v>
      </c>
    </row>
    <row r="29" spans="1:5" ht="44.25" customHeight="1">
      <c r="A29" s="111" t="s">
        <v>77</v>
      </c>
      <c r="B29" s="112" t="s">
        <v>258</v>
      </c>
      <c r="C29" s="128" t="s">
        <v>259</v>
      </c>
      <c r="D29" s="114">
        <f>D31+D33</f>
        <v>97519.40000000001</v>
      </c>
      <c r="E29" s="114">
        <f>E31+E33</f>
        <v>24315.2</v>
      </c>
    </row>
    <row r="30" spans="1:5" ht="33" customHeight="1">
      <c r="A30" s="115" t="s">
        <v>77</v>
      </c>
      <c r="B30" s="116" t="s">
        <v>260</v>
      </c>
      <c r="C30" s="55" t="s">
        <v>261</v>
      </c>
      <c r="D30" s="117">
        <f>D31</f>
        <v>78917.1</v>
      </c>
      <c r="E30" s="117">
        <f>E31</f>
        <v>19729.2</v>
      </c>
    </row>
    <row r="31" spans="1:5" ht="32.25" customHeight="1">
      <c r="A31" s="115" t="s">
        <v>77</v>
      </c>
      <c r="B31" s="116" t="s">
        <v>262</v>
      </c>
      <c r="C31" s="55" t="s">
        <v>263</v>
      </c>
      <c r="D31" s="117">
        <f>D32</f>
        <v>78917.1</v>
      </c>
      <c r="E31" s="117">
        <f>E32</f>
        <v>19729.2</v>
      </c>
    </row>
    <row r="32" spans="1:5" ht="78.75" customHeight="1">
      <c r="A32" s="115" t="s">
        <v>18</v>
      </c>
      <c r="B32" s="116" t="s">
        <v>264</v>
      </c>
      <c r="C32" s="55" t="s">
        <v>265</v>
      </c>
      <c r="D32" s="117">
        <v>78917.1</v>
      </c>
      <c r="E32" s="117">
        <v>19729.2</v>
      </c>
    </row>
    <row r="33" spans="1:5" s="130" customFormat="1" ht="34.5" customHeight="1">
      <c r="A33" s="111" t="s">
        <v>18</v>
      </c>
      <c r="B33" s="112" t="s">
        <v>266</v>
      </c>
      <c r="C33" s="129" t="s">
        <v>267</v>
      </c>
      <c r="D33" s="114">
        <f>D41+D40+D37+D36</f>
        <v>18602.3</v>
      </c>
      <c r="E33" s="114">
        <f>E41+E40+E37+E36</f>
        <v>4586</v>
      </c>
    </row>
    <row r="34" spans="1:5" s="130" customFormat="1" ht="46.5" customHeight="1">
      <c r="A34" s="115" t="s">
        <v>18</v>
      </c>
      <c r="B34" s="131" t="s">
        <v>268</v>
      </c>
      <c r="C34" s="55" t="s">
        <v>269</v>
      </c>
      <c r="D34" s="117">
        <f>D36+D37</f>
        <v>4303</v>
      </c>
      <c r="E34" s="117">
        <f>E36+E37</f>
        <v>950</v>
      </c>
    </row>
    <row r="35" spans="1:5" ht="80.25" customHeight="1">
      <c r="A35" s="127" t="s">
        <v>18</v>
      </c>
      <c r="B35" s="132" t="s">
        <v>270</v>
      </c>
      <c r="C35" s="55" t="s">
        <v>271</v>
      </c>
      <c r="D35" s="117">
        <f>D36+D37</f>
        <v>4303</v>
      </c>
      <c r="E35" s="117">
        <f>E36+E37</f>
        <v>950</v>
      </c>
    </row>
    <row r="36" spans="1:5" ht="94.5" customHeight="1">
      <c r="A36" s="133">
        <v>940</v>
      </c>
      <c r="B36" s="132" t="s">
        <v>272</v>
      </c>
      <c r="C36" s="126" t="s">
        <v>273</v>
      </c>
      <c r="D36" s="119">
        <v>4294.9</v>
      </c>
      <c r="E36" s="119">
        <v>950</v>
      </c>
    </row>
    <row r="37" spans="1:5" ht="125.25" customHeight="1">
      <c r="A37" s="133" t="s">
        <v>18</v>
      </c>
      <c r="B37" s="132" t="s">
        <v>274</v>
      </c>
      <c r="C37" s="126" t="s">
        <v>275</v>
      </c>
      <c r="D37" s="119">
        <v>8.1</v>
      </c>
      <c r="E37" s="119">
        <v>0</v>
      </c>
    </row>
    <row r="38" spans="1:5" ht="67.5" customHeight="1">
      <c r="A38" s="133">
        <v>940</v>
      </c>
      <c r="B38" s="132" t="s">
        <v>276</v>
      </c>
      <c r="C38" s="126" t="s">
        <v>277</v>
      </c>
      <c r="D38" s="119">
        <f>D39</f>
        <v>14299.3</v>
      </c>
      <c r="E38" s="119">
        <f>E39</f>
        <v>3636</v>
      </c>
    </row>
    <row r="39" spans="1:5" ht="95.25" customHeight="1">
      <c r="A39" s="133">
        <v>940</v>
      </c>
      <c r="B39" s="132" t="s">
        <v>278</v>
      </c>
      <c r="C39" s="126" t="s">
        <v>279</v>
      </c>
      <c r="D39" s="119">
        <f>D40+D41</f>
        <v>14299.3</v>
      </c>
      <c r="E39" s="119">
        <f>E40+E41</f>
        <v>3636</v>
      </c>
    </row>
    <row r="40" spans="1:5" ht="61.5" customHeight="1">
      <c r="A40" s="133" t="s">
        <v>18</v>
      </c>
      <c r="B40" s="132" t="s">
        <v>280</v>
      </c>
      <c r="C40" s="126" t="s">
        <v>281</v>
      </c>
      <c r="D40" s="119">
        <v>10299.9</v>
      </c>
      <c r="E40" s="119">
        <v>2580</v>
      </c>
    </row>
    <row r="41" spans="1:5" ht="66" customHeight="1">
      <c r="A41" s="133" t="s">
        <v>18</v>
      </c>
      <c r="B41" s="132" t="s">
        <v>282</v>
      </c>
      <c r="C41" s="126" t="s">
        <v>283</v>
      </c>
      <c r="D41" s="119">
        <v>3999.4</v>
      </c>
      <c r="E41" s="119">
        <v>1056</v>
      </c>
    </row>
    <row r="42" spans="1:5" ht="103.5" customHeight="1" hidden="1">
      <c r="A42" s="135" t="s">
        <v>77</v>
      </c>
      <c r="B42" s="135" t="s">
        <v>284</v>
      </c>
      <c r="C42" s="136" t="s">
        <v>285</v>
      </c>
      <c r="D42" s="122">
        <f>D43</f>
        <v>0</v>
      </c>
      <c r="E42" s="122">
        <f>E43</f>
        <v>0</v>
      </c>
    </row>
    <row r="43" spans="1:5" ht="17.25" customHeight="1" hidden="1">
      <c r="A43" s="133">
        <v>940</v>
      </c>
      <c r="B43" s="133" t="s">
        <v>286</v>
      </c>
      <c r="C43" s="134" t="s">
        <v>287</v>
      </c>
      <c r="D43" s="119">
        <v>0</v>
      </c>
      <c r="E43" s="119">
        <v>0</v>
      </c>
    </row>
    <row r="44" spans="1:5" ht="15">
      <c r="A44" s="14"/>
      <c r="B44" s="137"/>
      <c r="C44" s="138" t="s">
        <v>54</v>
      </c>
      <c r="D44" s="139">
        <f>D12+D28</f>
        <v>100337.40000000001</v>
      </c>
      <c r="E44" s="139">
        <f>E12+E28</f>
        <v>24910.3</v>
      </c>
    </row>
    <row r="45" spans="3:4" ht="15">
      <c r="C45" s="140"/>
      <c r="D45" s="141"/>
    </row>
    <row r="46" spans="3:4" ht="15">
      <c r="C46" s="140"/>
      <c r="D46" s="141"/>
    </row>
    <row r="47" spans="3:4" ht="15">
      <c r="C47" s="140"/>
      <c r="D47" s="141"/>
    </row>
    <row r="48" spans="3:4" ht="15">
      <c r="C48" s="140"/>
      <c r="D48" s="141"/>
    </row>
    <row r="49" spans="3:4" ht="15">
      <c r="C49" s="140"/>
      <c r="D49" s="141"/>
    </row>
    <row r="50" ht="15">
      <c r="D50" s="141"/>
    </row>
    <row r="68" ht="15">
      <c r="C68" s="142"/>
    </row>
  </sheetData>
  <sheetProtection/>
  <mergeCells count="11">
    <mergeCell ref="A8:D8"/>
    <mergeCell ref="A10:B10"/>
    <mergeCell ref="C10:C11"/>
    <mergeCell ref="D10:D11"/>
    <mergeCell ref="A5:E5"/>
    <mergeCell ref="E10:E11"/>
    <mergeCell ref="A1:E1"/>
    <mergeCell ref="A2:E2"/>
    <mergeCell ref="A3:E3"/>
    <mergeCell ref="A4:E4"/>
    <mergeCell ref="A6:D6"/>
  </mergeCells>
  <printOptions/>
  <pageMargins left="0.7" right="0.7" top="0.75" bottom="0.75" header="0.3" footer="0.3"/>
  <pageSetup fitToHeight="0" fitToWidth="1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52">
      <selection activeCell="H22" sqref="H22"/>
    </sheetView>
  </sheetViews>
  <sheetFormatPr defaultColWidth="9.140625" defaultRowHeight="15"/>
  <cols>
    <col min="1" max="1" width="10.7109375" style="6" customWidth="1"/>
    <col min="2" max="2" width="48.00390625" style="2" customWidth="1"/>
    <col min="3" max="3" width="7.421875" style="0" customWidth="1"/>
    <col min="4" max="4" width="8.57421875" style="0" customWidth="1"/>
    <col min="5" max="5" width="10.28125" style="0" customWidth="1"/>
    <col min="6" max="6" width="5.8515625" style="0" customWidth="1"/>
    <col min="7" max="7" width="16.7109375" style="0" customWidth="1"/>
    <col min="8" max="8" width="17.8515625" style="0" customWidth="1"/>
  </cols>
  <sheetData>
    <row r="1" spans="1:7" s="1" customFormat="1" ht="16.5">
      <c r="A1" s="6"/>
      <c r="B1" s="2"/>
      <c r="E1" s="171"/>
      <c r="F1" s="171"/>
      <c r="G1" s="171"/>
    </row>
    <row r="2" spans="2:7" ht="15">
      <c r="B2" s="19"/>
      <c r="C2" s="20"/>
      <c r="D2" s="174" t="s">
        <v>0</v>
      </c>
      <c r="E2" s="174"/>
      <c r="F2" s="174"/>
      <c r="G2" s="174"/>
    </row>
    <row r="3" spans="1:7" s="1" customFormat="1" ht="15" customHeight="1">
      <c r="A3" s="170" t="s">
        <v>394</v>
      </c>
      <c r="B3" s="170"/>
      <c r="C3" s="170"/>
      <c r="D3" s="170"/>
      <c r="E3" s="170"/>
      <c r="F3" s="170"/>
      <c r="G3" s="170"/>
    </row>
    <row r="4" spans="1:7" s="1" customFormat="1" ht="15" customHeight="1">
      <c r="A4" s="160" t="s">
        <v>397</v>
      </c>
      <c r="B4" s="160"/>
      <c r="C4" s="160"/>
      <c r="D4" s="160"/>
      <c r="E4" s="160"/>
      <c r="F4" s="160"/>
      <c r="G4" s="160"/>
    </row>
    <row r="5" spans="1:7" s="1" customFormat="1" ht="15" customHeight="1">
      <c r="A5" s="170" t="s">
        <v>396</v>
      </c>
      <c r="B5" s="170"/>
      <c r="C5" s="170"/>
      <c r="D5" s="170"/>
      <c r="E5" s="170"/>
      <c r="F5" s="170"/>
      <c r="G5" s="170"/>
    </row>
    <row r="6" spans="1:7" s="1" customFormat="1" ht="15" customHeight="1">
      <c r="A6" s="172" t="s">
        <v>395</v>
      </c>
      <c r="B6" s="172"/>
      <c r="C6" s="172"/>
      <c r="D6" s="172"/>
      <c r="E6" s="172"/>
      <c r="F6" s="172"/>
      <c r="G6" s="172"/>
    </row>
    <row r="7" spans="1:7" s="1" customFormat="1" ht="15.75">
      <c r="A7" s="160"/>
      <c r="B7" s="160"/>
      <c r="C7" s="160"/>
      <c r="D7" s="160"/>
      <c r="E7" s="160"/>
      <c r="F7" s="152"/>
      <c r="G7" s="152"/>
    </row>
    <row r="8" spans="1:7" s="1" customFormat="1" ht="15">
      <c r="A8" s="173"/>
      <c r="B8" s="173"/>
      <c r="C8" s="173"/>
      <c r="D8" s="173"/>
      <c r="E8" s="173"/>
      <c r="F8" s="173"/>
      <c r="G8" s="173"/>
    </row>
    <row r="9" spans="1:7" ht="80.25" customHeight="1">
      <c r="A9" s="169" t="s">
        <v>407</v>
      </c>
      <c r="B9" s="169"/>
      <c r="C9" s="169"/>
      <c r="D9" s="169"/>
      <c r="E9" s="169"/>
      <c r="F9" s="169"/>
      <c r="G9" s="169"/>
    </row>
    <row r="10" spans="2:7" ht="15.75">
      <c r="B10" s="10"/>
      <c r="C10" s="1"/>
      <c r="D10" s="1"/>
      <c r="E10" s="1"/>
      <c r="F10" s="1"/>
      <c r="G10" s="12"/>
    </row>
    <row r="11" spans="1:8" ht="116.25" customHeight="1">
      <c r="A11" s="26" t="s">
        <v>140</v>
      </c>
      <c r="B11" s="27" t="s">
        <v>1</v>
      </c>
      <c r="C11" s="27" t="s">
        <v>2</v>
      </c>
      <c r="D11" s="27" t="s">
        <v>3</v>
      </c>
      <c r="E11" s="27" t="s">
        <v>4</v>
      </c>
      <c r="F11" s="27" t="s">
        <v>156</v>
      </c>
      <c r="G11" s="27" t="s">
        <v>400</v>
      </c>
      <c r="H11" s="154" t="s">
        <v>399</v>
      </c>
    </row>
    <row r="12" spans="1:8" s="1" customFormat="1" ht="30.75" customHeight="1">
      <c r="A12" s="28" t="s">
        <v>59</v>
      </c>
      <c r="B12" s="77" t="s">
        <v>5</v>
      </c>
      <c r="C12" s="78" t="s">
        <v>6</v>
      </c>
      <c r="D12" s="78"/>
      <c r="E12" s="79"/>
      <c r="F12" s="78"/>
      <c r="G12" s="80">
        <f>G13</f>
        <v>6265.9</v>
      </c>
      <c r="H12" s="80">
        <f>H13</f>
        <v>655.2</v>
      </c>
    </row>
    <row r="13" spans="1:8" ht="39" customHeight="1">
      <c r="A13" s="28">
        <v>1</v>
      </c>
      <c r="B13" s="77" t="s">
        <v>57</v>
      </c>
      <c r="C13" s="78" t="s">
        <v>6</v>
      </c>
      <c r="D13" s="78" t="s">
        <v>58</v>
      </c>
      <c r="E13" s="79"/>
      <c r="F13" s="78"/>
      <c r="G13" s="81">
        <f>G14+G18</f>
        <v>6265.9</v>
      </c>
      <c r="H13" s="81">
        <f>H14+H18</f>
        <v>655.2</v>
      </c>
    </row>
    <row r="14" spans="1:8" ht="52.5" customHeight="1">
      <c r="A14" s="28" t="s">
        <v>7</v>
      </c>
      <c r="B14" s="82" t="s">
        <v>8</v>
      </c>
      <c r="C14" s="68" t="s">
        <v>6</v>
      </c>
      <c r="D14" s="68" t="s">
        <v>9</v>
      </c>
      <c r="E14" s="69"/>
      <c r="F14" s="68"/>
      <c r="G14" s="81">
        <f aca="true" t="shared" si="0" ref="G14:H16">G15</f>
        <v>1534.5</v>
      </c>
      <c r="H14" s="81">
        <f t="shared" si="0"/>
        <v>15</v>
      </c>
    </row>
    <row r="15" spans="1:8" s="1" customFormat="1" ht="51" customHeight="1">
      <c r="A15" s="33" t="s">
        <v>10</v>
      </c>
      <c r="B15" s="64" t="s">
        <v>308</v>
      </c>
      <c r="C15" s="65" t="s">
        <v>6</v>
      </c>
      <c r="D15" s="65" t="s">
        <v>9</v>
      </c>
      <c r="E15" s="66" t="s">
        <v>101</v>
      </c>
      <c r="F15" s="68"/>
      <c r="G15" s="83">
        <f t="shared" si="0"/>
        <v>1534.5</v>
      </c>
      <c r="H15" s="83">
        <f t="shared" si="0"/>
        <v>15</v>
      </c>
    </row>
    <row r="16" spans="1:8" ht="91.5" customHeight="1">
      <c r="A16" s="33" t="s">
        <v>11</v>
      </c>
      <c r="B16" s="64" t="s">
        <v>64</v>
      </c>
      <c r="C16" s="65" t="s">
        <v>6</v>
      </c>
      <c r="D16" s="65" t="s">
        <v>9</v>
      </c>
      <c r="E16" s="66" t="s">
        <v>101</v>
      </c>
      <c r="F16" s="65" t="s">
        <v>62</v>
      </c>
      <c r="G16" s="83">
        <f t="shared" si="0"/>
        <v>1534.5</v>
      </c>
      <c r="H16" s="83">
        <f t="shared" si="0"/>
        <v>15</v>
      </c>
    </row>
    <row r="17" spans="1:8" ht="29.25" customHeight="1">
      <c r="A17" s="33" t="s">
        <v>65</v>
      </c>
      <c r="B17" s="36" t="s">
        <v>66</v>
      </c>
      <c r="C17" s="65" t="s">
        <v>6</v>
      </c>
      <c r="D17" s="65" t="s">
        <v>9</v>
      </c>
      <c r="E17" s="66" t="s">
        <v>101</v>
      </c>
      <c r="F17" s="65" t="s">
        <v>63</v>
      </c>
      <c r="G17" s="83">
        <v>1534.5</v>
      </c>
      <c r="H17" s="83">
        <v>15</v>
      </c>
    </row>
    <row r="18" spans="1:8" ht="62.25" customHeight="1">
      <c r="A18" s="28" t="s">
        <v>12</v>
      </c>
      <c r="B18" s="82" t="s">
        <v>13</v>
      </c>
      <c r="C18" s="30" t="s">
        <v>6</v>
      </c>
      <c r="D18" s="30" t="s">
        <v>14</v>
      </c>
      <c r="E18" s="84"/>
      <c r="F18" s="85"/>
      <c r="G18" s="80">
        <f>G19+G26+G29+G32</f>
        <v>4731.4</v>
      </c>
      <c r="H18" s="80">
        <f>H19+H26+H29+H32</f>
        <v>640.2</v>
      </c>
    </row>
    <row r="19" spans="1:8" s="1" customFormat="1" ht="72.75" customHeight="1">
      <c r="A19" s="33" t="s">
        <v>15</v>
      </c>
      <c r="B19" s="64" t="s">
        <v>157</v>
      </c>
      <c r="C19" s="65" t="s">
        <v>6</v>
      </c>
      <c r="D19" s="65" t="s">
        <v>14</v>
      </c>
      <c r="E19" s="66" t="s">
        <v>103</v>
      </c>
      <c r="F19" s="68"/>
      <c r="G19" s="83">
        <f>G20+G22+G24</f>
        <v>3821.7999999999997</v>
      </c>
      <c r="H19" s="83">
        <f>H20+H22+H24</f>
        <v>459.1</v>
      </c>
    </row>
    <row r="20" spans="1:8" s="1" customFormat="1" ht="81" customHeight="1">
      <c r="A20" s="33" t="s">
        <v>16</v>
      </c>
      <c r="B20" s="64" t="s">
        <v>64</v>
      </c>
      <c r="C20" s="65" t="s">
        <v>6</v>
      </c>
      <c r="D20" s="65" t="s">
        <v>14</v>
      </c>
      <c r="E20" s="66" t="s">
        <v>103</v>
      </c>
      <c r="F20" s="65" t="s">
        <v>62</v>
      </c>
      <c r="G20" s="83">
        <f>G21</f>
        <v>2708.3</v>
      </c>
      <c r="H20" s="83">
        <v>321.6</v>
      </c>
    </row>
    <row r="21" spans="1:8" s="1" customFormat="1" ht="62.25" customHeight="1">
      <c r="A21" s="33" t="s">
        <v>76</v>
      </c>
      <c r="B21" s="64" t="s">
        <v>66</v>
      </c>
      <c r="C21" s="65" t="s">
        <v>6</v>
      </c>
      <c r="D21" s="65" t="s">
        <v>14</v>
      </c>
      <c r="E21" s="66" t="s">
        <v>103</v>
      </c>
      <c r="F21" s="65" t="s">
        <v>63</v>
      </c>
      <c r="G21" s="83">
        <f>2080.1+628.2</f>
        <v>2708.3</v>
      </c>
      <c r="H21" s="83">
        <v>321.6</v>
      </c>
    </row>
    <row r="22" spans="1:8" s="1" customFormat="1" ht="51" customHeight="1">
      <c r="A22" s="33" t="s">
        <v>381</v>
      </c>
      <c r="B22" s="64" t="s">
        <v>121</v>
      </c>
      <c r="C22" s="65" t="s">
        <v>6</v>
      </c>
      <c r="D22" s="65" t="s">
        <v>14</v>
      </c>
      <c r="E22" s="66" t="s">
        <v>103</v>
      </c>
      <c r="F22" s="65" t="s">
        <v>70</v>
      </c>
      <c r="G22" s="83">
        <f>G23</f>
        <v>1113.3999999999999</v>
      </c>
      <c r="H22" s="83">
        <f>H23</f>
        <v>137.4</v>
      </c>
    </row>
    <row r="23" spans="1:8" s="1" customFormat="1" ht="48.75" customHeight="1">
      <c r="A23" s="33" t="s">
        <v>382</v>
      </c>
      <c r="B23" s="64" t="s">
        <v>72</v>
      </c>
      <c r="C23" s="65" t="s">
        <v>6</v>
      </c>
      <c r="D23" s="65" t="s">
        <v>14</v>
      </c>
      <c r="E23" s="66" t="s">
        <v>103</v>
      </c>
      <c r="F23" s="65" t="s">
        <v>68</v>
      </c>
      <c r="G23" s="83">
        <f>77.2+121.7+291+390+8.7+60+165-0.2</f>
        <v>1113.3999999999999</v>
      </c>
      <c r="H23" s="83">
        <v>137.4</v>
      </c>
    </row>
    <row r="24" spans="1:8" s="1" customFormat="1" ht="36.75" customHeight="1">
      <c r="A24" s="33" t="s">
        <v>383</v>
      </c>
      <c r="B24" s="64" t="s">
        <v>73</v>
      </c>
      <c r="C24" s="65" t="s">
        <v>6</v>
      </c>
      <c r="D24" s="65" t="s">
        <v>14</v>
      </c>
      <c r="E24" s="66" t="s">
        <v>103</v>
      </c>
      <c r="F24" s="65" t="s">
        <v>71</v>
      </c>
      <c r="G24" s="65" t="s">
        <v>306</v>
      </c>
      <c r="H24" s="65" t="s">
        <v>306</v>
      </c>
    </row>
    <row r="25" spans="1:8" s="1" customFormat="1" ht="39" customHeight="1">
      <c r="A25" s="33" t="s">
        <v>384</v>
      </c>
      <c r="B25" s="64" t="s">
        <v>74</v>
      </c>
      <c r="C25" s="65" t="s">
        <v>6</v>
      </c>
      <c r="D25" s="65" t="s">
        <v>14</v>
      </c>
      <c r="E25" s="66" t="s">
        <v>103</v>
      </c>
      <c r="F25" s="65" t="s">
        <v>69</v>
      </c>
      <c r="G25" s="83">
        <v>0.1</v>
      </c>
      <c r="H25" s="83">
        <v>0.1</v>
      </c>
    </row>
    <row r="26" spans="1:8" s="1" customFormat="1" ht="75">
      <c r="A26" s="33" t="s">
        <v>17</v>
      </c>
      <c r="B26" s="64" t="s">
        <v>117</v>
      </c>
      <c r="C26" s="76" t="s">
        <v>6</v>
      </c>
      <c r="D26" s="76" t="s">
        <v>14</v>
      </c>
      <c r="E26" s="37" t="s">
        <v>102</v>
      </c>
      <c r="F26" s="14"/>
      <c r="G26" s="86">
        <f>G27</f>
        <v>146.4</v>
      </c>
      <c r="H26" s="86">
        <f>H27</f>
        <v>36.6</v>
      </c>
    </row>
    <row r="27" spans="1:8" ht="85.5" customHeight="1">
      <c r="A27" s="33" t="s">
        <v>56</v>
      </c>
      <c r="B27" s="64" t="s">
        <v>64</v>
      </c>
      <c r="C27" s="76" t="s">
        <v>6</v>
      </c>
      <c r="D27" s="76" t="s">
        <v>14</v>
      </c>
      <c r="E27" s="37" t="s">
        <v>102</v>
      </c>
      <c r="F27" s="76" t="s">
        <v>62</v>
      </c>
      <c r="G27" s="86">
        <f>G28</f>
        <v>146.4</v>
      </c>
      <c r="H27" s="86">
        <f>H28</f>
        <v>36.6</v>
      </c>
    </row>
    <row r="28" spans="1:8" ht="37.5" customHeight="1">
      <c r="A28" s="33" t="s">
        <v>380</v>
      </c>
      <c r="B28" s="64" t="s">
        <v>66</v>
      </c>
      <c r="C28" s="87" t="s">
        <v>6</v>
      </c>
      <c r="D28" s="87" t="s">
        <v>14</v>
      </c>
      <c r="E28" s="39" t="s">
        <v>102</v>
      </c>
      <c r="F28" s="87" t="s">
        <v>63</v>
      </c>
      <c r="G28" s="88">
        <v>146.4</v>
      </c>
      <c r="H28" s="88">
        <v>36.6</v>
      </c>
    </row>
    <row r="29" spans="1:8" s="1" customFormat="1" ht="60">
      <c r="A29" s="33" t="s">
        <v>136</v>
      </c>
      <c r="B29" s="64" t="s">
        <v>158</v>
      </c>
      <c r="C29" s="65" t="s">
        <v>6</v>
      </c>
      <c r="D29" s="65" t="s">
        <v>14</v>
      </c>
      <c r="E29" s="66" t="s">
        <v>159</v>
      </c>
      <c r="F29" s="68"/>
      <c r="G29" s="83">
        <f>G30</f>
        <v>667.2</v>
      </c>
      <c r="H29" s="83">
        <f>H30</f>
        <v>120.5</v>
      </c>
    </row>
    <row r="30" spans="1:8" s="1" customFormat="1" ht="75">
      <c r="A30" s="33" t="s">
        <v>137</v>
      </c>
      <c r="B30" s="64" t="s">
        <v>64</v>
      </c>
      <c r="C30" s="65" t="s">
        <v>6</v>
      </c>
      <c r="D30" s="65" t="s">
        <v>14</v>
      </c>
      <c r="E30" s="66" t="s">
        <v>159</v>
      </c>
      <c r="F30" s="65" t="s">
        <v>62</v>
      </c>
      <c r="G30" s="83">
        <f>G31</f>
        <v>667.2</v>
      </c>
      <c r="H30" s="83">
        <f>H31</f>
        <v>120.5</v>
      </c>
    </row>
    <row r="31" spans="1:8" s="1" customFormat="1" ht="30">
      <c r="A31" s="33" t="s">
        <v>138</v>
      </c>
      <c r="B31" s="64" t="s">
        <v>66</v>
      </c>
      <c r="C31" s="65" t="s">
        <v>6</v>
      </c>
      <c r="D31" s="65" t="s">
        <v>14</v>
      </c>
      <c r="E31" s="66" t="s">
        <v>159</v>
      </c>
      <c r="F31" s="65" t="s">
        <v>63</v>
      </c>
      <c r="G31" s="83">
        <v>667.2</v>
      </c>
      <c r="H31" s="83">
        <v>120.5</v>
      </c>
    </row>
    <row r="32" spans="1:8" s="1" customFormat="1" ht="45">
      <c r="A32" s="33" t="s">
        <v>160</v>
      </c>
      <c r="B32" s="64" t="s">
        <v>55</v>
      </c>
      <c r="C32" s="65" t="s">
        <v>6</v>
      </c>
      <c r="D32" s="65" t="s">
        <v>14</v>
      </c>
      <c r="E32" s="66" t="s">
        <v>106</v>
      </c>
      <c r="F32" s="65"/>
      <c r="G32" s="83">
        <f>G33</f>
        <v>96</v>
      </c>
      <c r="H32" s="83">
        <f>H33</f>
        <v>24</v>
      </c>
    </row>
    <row r="33" spans="1:8" ht="28.5" customHeight="1">
      <c r="A33" s="33" t="s">
        <v>161</v>
      </c>
      <c r="B33" s="64" t="s">
        <v>73</v>
      </c>
      <c r="C33" s="65" t="s">
        <v>6</v>
      </c>
      <c r="D33" s="65" t="s">
        <v>14</v>
      </c>
      <c r="E33" s="66" t="s">
        <v>106</v>
      </c>
      <c r="F33" s="65" t="s">
        <v>71</v>
      </c>
      <c r="G33" s="83">
        <f>G34</f>
        <v>96</v>
      </c>
      <c r="H33" s="83">
        <f>H34</f>
        <v>24</v>
      </c>
    </row>
    <row r="34" spans="1:8" s="20" customFormat="1" ht="27" customHeight="1">
      <c r="A34" s="33" t="s">
        <v>162</v>
      </c>
      <c r="B34" s="64" t="s">
        <v>74</v>
      </c>
      <c r="C34" s="65" t="s">
        <v>6</v>
      </c>
      <c r="D34" s="65" t="s">
        <v>14</v>
      </c>
      <c r="E34" s="66" t="s">
        <v>106</v>
      </c>
      <c r="F34" s="65" t="s">
        <v>69</v>
      </c>
      <c r="G34" s="83">
        <v>96</v>
      </c>
      <c r="H34" s="83">
        <v>24</v>
      </c>
    </row>
    <row r="35" spans="1:8" ht="36" customHeight="1">
      <c r="A35" s="28" t="s">
        <v>60</v>
      </c>
      <c r="B35" s="78" t="s">
        <v>61</v>
      </c>
      <c r="C35" s="68" t="s">
        <v>18</v>
      </c>
      <c r="D35" s="65"/>
      <c r="E35" s="66"/>
      <c r="F35" s="65"/>
      <c r="G35" s="81">
        <f>G36+G64+G72+G81+G94+G99+G123+G131+G147+G152</f>
        <v>100950.2</v>
      </c>
      <c r="H35" s="81">
        <f>H36+H64+H72+H81+H94+H99+H123+H131+H147+H152</f>
        <v>8488.9</v>
      </c>
    </row>
    <row r="36" spans="1:8" s="1" customFormat="1" ht="37.5" customHeight="1">
      <c r="A36" s="28" t="s">
        <v>288</v>
      </c>
      <c r="B36" s="77" t="s">
        <v>57</v>
      </c>
      <c r="C36" s="68" t="s">
        <v>18</v>
      </c>
      <c r="D36" s="68" t="s">
        <v>58</v>
      </c>
      <c r="E36" s="66"/>
      <c r="F36" s="65"/>
      <c r="G36" s="81">
        <f>G37+G53+G57</f>
        <v>26318.6</v>
      </c>
      <c r="H36" s="81">
        <f>H37+H53+H57</f>
        <v>3008.7999999999997</v>
      </c>
    </row>
    <row r="37" spans="1:8" s="1" customFormat="1" ht="83.25" customHeight="1">
      <c r="A37" s="28" t="s">
        <v>289</v>
      </c>
      <c r="B37" s="82" t="s">
        <v>19</v>
      </c>
      <c r="C37" s="68" t="s">
        <v>18</v>
      </c>
      <c r="D37" s="68" t="s">
        <v>20</v>
      </c>
      <c r="E37" s="69"/>
      <c r="F37" s="65"/>
      <c r="G37" s="81">
        <f>G38+G41+G48</f>
        <v>24110.5</v>
      </c>
      <c r="H37" s="81">
        <f>H38+H41+H48</f>
        <v>3008.7999999999997</v>
      </c>
    </row>
    <row r="38" spans="1:8" s="1" customFormat="1" ht="51" customHeight="1">
      <c r="A38" s="33" t="s">
        <v>290</v>
      </c>
      <c r="B38" s="64" t="s">
        <v>309</v>
      </c>
      <c r="C38" s="65" t="s">
        <v>18</v>
      </c>
      <c r="D38" s="65" t="s">
        <v>20</v>
      </c>
      <c r="E38" s="66" t="s">
        <v>127</v>
      </c>
      <c r="F38" s="65"/>
      <c r="G38" s="83">
        <f>G39</f>
        <v>1534.5</v>
      </c>
      <c r="H38" s="83">
        <f>H39</f>
        <v>217.1</v>
      </c>
    </row>
    <row r="39" spans="1:8" s="1" customFormat="1" ht="78.75" customHeight="1">
      <c r="A39" s="33" t="s">
        <v>291</v>
      </c>
      <c r="B39" s="64" t="s">
        <v>64</v>
      </c>
      <c r="C39" s="65" t="s">
        <v>18</v>
      </c>
      <c r="D39" s="65" t="s">
        <v>20</v>
      </c>
      <c r="E39" s="66" t="s">
        <v>127</v>
      </c>
      <c r="F39" s="65" t="s">
        <v>62</v>
      </c>
      <c r="G39" s="83">
        <f>G40</f>
        <v>1534.5</v>
      </c>
      <c r="H39" s="83">
        <f>H40</f>
        <v>217.1</v>
      </c>
    </row>
    <row r="40" spans="1:8" s="1" customFormat="1" ht="37.5" customHeight="1">
      <c r="A40" s="33" t="s">
        <v>292</v>
      </c>
      <c r="B40" s="64" t="s">
        <v>66</v>
      </c>
      <c r="C40" s="65" t="s">
        <v>18</v>
      </c>
      <c r="D40" s="65" t="s">
        <v>20</v>
      </c>
      <c r="E40" s="66" t="s">
        <v>127</v>
      </c>
      <c r="F40" s="65" t="s">
        <v>63</v>
      </c>
      <c r="G40" s="83">
        <f>1181.9+352.6</f>
        <v>1534.5</v>
      </c>
      <c r="H40" s="83">
        <v>217.1</v>
      </c>
    </row>
    <row r="41" spans="1:8" s="1" customFormat="1" ht="81.75" customHeight="1">
      <c r="A41" s="33" t="s">
        <v>293</v>
      </c>
      <c r="B41" s="64" t="s">
        <v>118</v>
      </c>
      <c r="C41" s="65" t="s">
        <v>18</v>
      </c>
      <c r="D41" s="65" t="s">
        <v>20</v>
      </c>
      <c r="E41" s="66" t="s">
        <v>104</v>
      </c>
      <c r="F41" s="68"/>
      <c r="G41" s="83">
        <f>G42+G44+G46</f>
        <v>18281.1</v>
      </c>
      <c r="H41" s="83">
        <f>H42+H44+H46</f>
        <v>2205.2</v>
      </c>
    </row>
    <row r="42" spans="1:8" s="1" customFormat="1" ht="88.5" customHeight="1">
      <c r="A42" s="33" t="s">
        <v>294</v>
      </c>
      <c r="B42" s="64" t="s">
        <v>64</v>
      </c>
      <c r="C42" s="65" t="s">
        <v>18</v>
      </c>
      <c r="D42" s="65" t="s">
        <v>20</v>
      </c>
      <c r="E42" s="66" t="s">
        <v>104</v>
      </c>
      <c r="F42" s="65" t="s">
        <v>62</v>
      </c>
      <c r="G42" s="83">
        <f>G43</f>
        <v>14581.8</v>
      </c>
      <c r="H42" s="83">
        <f>H43</f>
        <v>1891.1</v>
      </c>
    </row>
    <row r="43" spans="1:8" s="1" customFormat="1" ht="35.25" customHeight="1">
      <c r="A43" s="33" t="s">
        <v>295</v>
      </c>
      <c r="B43" s="64" t="s">
        <v>66</v>
      </c>
      <c r="C43" s="65" t="s">
        <v>18</v>
      </c>
      <c r="D43" s="65" t="s">
        <v>20</v>
      </c>
      <c r="E43" s="66" t="s">
        <v>104</v>
      </c>
      <c r="F43" s="65" t="s">
        <v>63</v>
      </c>
      <c r="G43" s="83">
        <f>11199.5+3382.3</f>
        <v>14581.8</v>
      </c>
      <c r="H43" s="83">
        <v>1891.1</v>
      </c>
    </row>
    <row r="44" spans="1:8" ht="45" customHeight="1">
      <c r="A44" s="33" t="s">
        <v>296</v>
      </c>
      <c r="B44" s="64" t="s">
        <v>121</v>
      </c>
      <c r="C44" s="65" t="s">
        <v>18</v>
      </c>
      <c r="D44" s="65" t="s">
        <v>20</v>
      </c>
      <c r="E44" s="66" t="s">
        <v>104</v>
      </c>
      <c r="F44" s="65" t="s">
        <v>70</v>
      </c>
      <c r="G44" s="83">
        <f>G45</f>
        <v>3699.2000000000003</v>
      </c>
      <c r="H44" s="83">
        <f>H45</f>
        <v>314</v>
      </c>
    </row>
    <row r="45" spans="1:8" ht="53.25" customHeight="1">
      <c r="A45" s="33" t="s">
        <v>297</v>
      </c>
      <c r="B45" s="64" t="s">
        <v>72</v>
      </c>
      <c r="C45" s="65" t="s">
        <v>18</v>
      </c>
      <c r="D45" s="65" t="s">
        <v>20</v>
      </c>
      <c r="E45" s="66" t="s">
        <v>104</v>
      </c>
      <c r="F45" s="65" t="s">
        <v>68</v>
      </c>
      <c r="G45" s="83">
        <f>193+267.3+1037.3+1134.4+640.8+426.6-0.2</f>
        <v>3699.2000000000003</v>
      </c>
      <c r="H45" s="83">
        <v>314</v>
      </c>
    </row>
    <row r="46" spans="1:8" s="1" customFormat="1" ht="21" customHeight="1">
      <c r="A46" s="33" t="s">
        <v>298</v>
      </c>
      <c r="B46" s="64" t="s">
        <v>73</v>
      </c>
      <c r="C46" s="65" t="s">
        <v>18</v>
      </c>
      <c r="D46" s="65" t="s">
        <v>20</v>
      </c>
      <c r="E46" s="66" t="s">
        <v>104</v>
      </c>
      <c r="F46" s="65" t="s">
        <v>71</v>
      </c>
      <c r="G46" s="83">
        <f>G47</f>
        <v>0.1</v>
      </c>
      <c r="H46" s="83">
        <f>H47</f>
        <v>0.1</v>
      </c>
    </row>
    <row r="47" spans="1:8" s="1" customFormat="1" ht="22.5" customHeight="1">
      <c r="A47" s="33" t="s">
        <v>299</v>
      </c>
      <c r="B47" s="64" t="s">
        <v>74</v>
      </c>
      <c r="C47" s="65" t="s">
        <v>18</v>
      </c>
      <c r="D47" s="65" t="s">
        <v>20</v>
      </c>
      <c r="E47" s="66" t="s">
        <v>104</v>
      </c>
      <c r="F47" s="65" t="s">
        <v>69</v>
      </c>
      <c r="G47" s="83">
        <v>0.1</v>
      </c>
      <c r="H47" s="83">
        <v>0.1</v>
      </c>
    </row>
    <row r="48" spans="1:8" s="1" customFormat="1" ht="82.5" customHeight="1">
      <c r="A48" s="33" t="s">
        <v>300</v>
      </c>
      <c r="B48" s="64" t="s">
        <v>94</v>
      </c>
      <c r="C48" s="65" t="s">
        <v>18</v>
      </c>
      <c r="D48" s="65" t="s">
        <v>20</v>
      </c>
      <c r="E48" s="66" t="s">
        <v>128</v>
      </c>
      <c r="F48" s="65"/>
      <c r="G48" s="83">
        <f>G49+G51</f>
        <v>4294.9</v>
      </c>
      <c r="H48" s="83">
        <f>H49+H51</f>
        <v>586.5</v>
      </c>
    </row>
    <row r="49" spans="1:8" s="1" customFormat="1" ht="79.5" customHeight="1">
      <c r="A49" s="33" t="s">
        <v>301</v>
      </c>
      <c r="B49" s="64" t="s">
        <v>64</v>
      </c>
      <c r="C49" s="65" t="s">
        <v>18</v>
      </c>
      <c r="D49" s="65" t="s">
        <v>20</v>
      </c>
      <c r="E49" s="66" t="s">
        <v>128</v>
      </c>
      <c r="F49" s="65" t="s">
        <v>62</v>
      </c>
      <c r="G49" s="83">
        <f>G50</f>
        <v>4000.9</v>
      </c>
      <c r="H49" s="83">
        <f>H50</f>
        <v>564.3</v>
      </c>
    </row>
    <row r="50" spans="1:8" s="1" customFormat="1" ht="42" customHeight="1">
      <c r="A50" s="33" t="s">
        <v>302</v>
      </c>
      <c r="B50" s="64" t="s">
        <v>66</v>
      </c>
      <c r="C50" s="65" t="s">
        <v>18</v>
      </c>
      <c r="D50" s="65" t="s">
        <v>20</v>
      </c>
      <c r="E50" s="66" t="s">
        <v>128</v>
      </c>
      <c r="F50" s="65" t="s">
        <v>63</v>
      </c>
      <c r="G50" s="83">
        <v>4000.9</v>
      </c>
      <c r="H50" s="83">
        <v>564.3</v>
      </c>
    </row>
    <row r="51" spans="1:8" s="1" customFormat="1" ht="35.25" customHeight="1">
      <c r="A51" s="33" t="s">
        <v>303</v>
      </c>
      <c r="B51" s="64" t="s">
        <v>121</v>
      </c>
      <c r="C51" s="65" t="s">
        <v>18</v>
      </c>
      <c r="D51" s="65" t="s">
        <v>20</v>
      </c>
      <c r="E51" s="66" t="s">
        <v>128</v>
      </c>
      <c r="F51" s="65" t="s">
        <v>70</v>
      </c>
      <c r="G51" s="83">
        <f>G52</f>
        <v>294</v>
      </c>
      <c r="H51" s="83">
        <f>H52</f>
        <v>22.2</v>
      </c>
    </row>
    <row r="52" spans="1:8" ht="45">
      <c r="A52" s="33" t="s">
        <v>311</v>
      </c>
      <c r="B52" s="64" t="s">
        <v>72</v>
      </c>
      <c r="C52" s="65" t="s">
        <v>18</v>
      </c>
      <c r="D52" s="65" t="s">
        <v>20</v>
      </c>
      <c r="E52" s="66" t="s">
        <v>128</v>
      </c>
      <c r="F52" s="65" t="s">
        <v>68</v>
      </c>
      <c r="G52" s="83">
        <v>294</v>
      </c>
      <c r="H52" s="83">
        <v>22.2</v>
      </c>
    </row>
    <row r="53" spans="1:8" s="1" customFormat="1" ht="27.75" customHeight="1">
      <c r="A53" s="28" t="s">
        <v>312</v>
      </c>
      <c r="B53" s="82" t="s">
        <v>21</v>
      </c>
      <c r="C53" s="68" t="s">
        <v>18</v>
      </c>
      <c r="D53" s="68" t="s">
        <v>22</v>
      </c>
      <c r="E53" s="69"/>
      <c r="F53" s="65"/>
      <c r="G53" s="81">
        <f>G56</f>
        <v>2000</v>
      </c>
      <c r="H53" s="81">
        <f>H56</f>
        <v>0</v>
      </c>
    </row>
    <row r="54" spans="1:8" ht="38.25" customHeight="1">
      <c r="A54" s="33" t="s">
        <v>313</v>
      </c>
      <c r="B54" s="64" t="s">
        <v>139</v>
      </c>
      <c r="C54" s="65" t="s">
        <v>18</v>
      </c>
      <c r="D54" s="65" t="s">
        <v>22</v>
      </c>
      <c r="E54" s="66" t="s">
        <v>105</v>
      </c>
      <c r="F54" s="65"/>
      <c r="G54" s="83">
        <f>G55</f>
        <v>2000</v>
      </c>
      <c r="H54" s="83">
        <f>H55</f>
        <v>0</v>
      </c>
    </row>
    <row r="55" spans="1:8" s="1" customFormat="1" ht="15">
      <c r="A55" s="33" t="s">
        <v>314</v>
      </c>
      <c r="B55" s="64" t="s">
        <v>73</v>
      </c>
      <c r="C55" s="65" t="s">
        <v>18</v>
      </c>
      <c r="D55" s="65" t="s">
        <v>22</v>
      </c>
      <c r="E55" s="66" t="s">
        <v>105</v>
      </c>
      <c r="F55" s="65" t="s">
        <v>71</v>
      </c>
      <c r="G55" s="83">
        <f>G56</f>
        <v>2000</v>
      </c>
      <c r="H55" s="83">
        <f>H56</f>
        <v>0</v>
      </c>
    </row>
    <row r="56" spans="1:8" s="1" customFormat="1" ht="26.25" customHeight="1">
      <c r="A56" s="33" t="s">
        <v>315</v>
      </c>
      <c r="B56" s="64" t="s">
        <v>23</v>
      </c>
      <c r="C56" s="65" t="s">
        <v>18</v>
      </c>
      <c r="D56" s="65" t="s">
        <v>22</v>
      </c>
      <c r="E56" s="66" t="s">
        <v>105</v>
      </c>
      <c r="F56" s="65" t="s">
        <v>24</v>
      </c>
      <c r="G56" s="83">
        <v>2000</v>
      </c>
      <c r="H56" s="83">
        <v>0</v>
      </c>
    </row>
    <row r="57" spans="1:8" s="1" customFormat="1" ht="25.5" customHeight="1">
      <c r="A57" s="28" t="s">
        <v>316</v>
      </c>
      <c r="B57" s="82" t="s">
        <v>25</v>
      </c>
      <c r="C57" s="68" t="s">
        <v>18</v>
      </c>
      <c r="D57" s="68" t="s">
        <v>26</v>
      </c>
      <c r="E57" s="69"/>
      <c r="F57" s="68"/>
      <c r="G57" s="81">
        <f>G58+G61</f>
        <v>208.1</v>
      </c>
      <c r="H57" s="81">
        <f>H58+H61</f>
        <v>0</v>
      </c>
    </row>
    <row r="58" spans="1:8" s="1" customFormat="1" ht="39.75" customHeight="1">
      <c r="A58" s="90" t="s">
        <v>317</v>
      </c>
      <c r="B58" s="91" t="s">
        <v>163</v>
      </c>
      <c r="C58" s="92" t="s">
        <v>18</v>
      </c>
      <c r="D58" s="92" t="s">
        <v>26</v>
      </c>
      <c r="E58" s="93" t="s">
        <v>164</v>
      </c>
      <c r="F58" s="92"/>
      <c r="G58" s="75">
        <f>G59</f>
        <v>200</v>
      </c>
      <c r="H58" s="75">
        <f>H59</f>
        <v>0</v>
      </c>
    </row>
    <row r="59" spans="1:8" s="1" customFormat="1" ht="36.75" customHeight="1">
      <c r="A59" s="90" t="s">
        <v>318</v>
      </c>
      <c r="B59" s="91" t="s">
        <v>121</v>
      </c>
      <c r="C59" s="92" t="s">
        <v>18</v>
      </c>
      <c r="D59" s="92" t="s">
        <v>26</v>
      </c>
      <c r="E59" s="93" t="s">
        <v>164</v>
      </c>
      <c r="F59" s="92" t="s">
        <v>70</v>
      </c>
      <c r="G59" s="75">
        <f>G60</f>
        <v>200</v>
      </c>
      <c r="H59" s="75">
        <f>H60</f>
        <v>0</v>
      </c>
    </row>
    <row r="60" spans="1:8" s="1" customFormat="1" ht="48" customHeight="1">
      <c r="A60" s="90" t="s">
        <v>319</v>
      </c>
      <c r="B60" s="91" t="s">
        <v>72</v>
      </c>
      <c r="C60" s="92" t="s">
        <v>18</v>
      </c>
      <c r="D60" s="92" t="s">
        <v>26</v>
      </c>
      <c r="E60" s="93" t="s">
        <v>164</v>
      </c>
      <c r="F60" s="92" t="s">
        <v>68</v>
      </c>
      <c r="G60" s="75">
        <v>200</v>
      </c>
      <c r="H60" s="75">
        <v>0</v>
      </c>
    </row>
    <row r="61" spans="1:8" ht="72" customHeight="1">
      <c r="A61" s="90" t="s">
        <v>320</v>
      </c>
      <c r="B61" s="91" t="s">
        <v>91</v>
      </c>
      <c r="C61" s="92" t="s">
        <v>18</v>
      </c>
      <c r="D61" s="92" t="s">
        <v>26</v>
      </c>
      <c r="E61" s="93" t="s">
        <v>129</v>
      </c>
      <c r="F61" s="92"/>
      <c r="G61" s="83">
        <f>G62</f>
        <v>8.1</v>
      </c>
      <c r="H61" s="83">
        <f>H62</f>
        <v>0</v>
      </c>
    </row>
    <row r="62" spans="1:8" ht="45" customHeight="1">
      <c r="A62" s="90" t="s">
        <v>321</v>
      </c>
      <c r="B62" s="91" t="s">
        <v>121</v>
      </c>
      <c r="C62" s="92" t="s">
        <v>18</v>
      </c>
      <c r="D62" s="92" t="s">
        <v>26</v>
      </c>
      <c r="E62" s="93" t="s">
        <v>129</v>
      </c>
      <c r="F62" s="92" t="s">
        <v>70</v>
      </c>
      <c r="G62" s="83">
        <f>G63</f>
        <v>8.1</v>
      </c>
      <c r="H62" s="83">
        <f>H63</f>
        <v>0</v>
      </c>
    </row>
    <row r="63" spans="1:8" ht="45">
      <c r="A63" s="90" t="s">
        <v>322</v>
      </c>
      <c r="B63" s="91" t="s">
        <v>72</v>
      </c>
      <c r="C63" s="92" t="s">
        <v>18</v>
      </c>
      <c r="D63" s="92" t="s">
        <v>26</v>
      </c>
      <c r="E63" s="93" t="s">
        <v>129</v>
      </c>
      <c r="F63" s="92" t="s">
        <v>68</v>
      </c>
      <c r="G63" s="83">
        <v>8.1</v>
      </c>
      <c r="H63" s="83">
        <v>0</v>
      </c>
    </row>
    <row r="64" spans="1:8" s="1" customFormat="1" ht="44.25" customHeight="1">
      <c r="A64" s="28" t="s">
        <v>323</v>
      </c>
      <c r="B64" s="77" t="s">
        <v>27</v>
      </c>
      <c r="C64" s="68" t="s">
        <v>18</v>
      </c>
      <c r="D64" s="68" t="s">
        <v>28</v>
      </c>
      <c r="E64" s="69"/>
      <c r="F64" s="65"/>
      <c r="G64" s="81">
        <f>G65</f>
        <v>72</v>
      </c>
      <c r="H64" s="81">
        <f>H65</f>
        <v>0.3</v>
      </c>
    </row>
    <row r="65" spans="1:8" ht="61.5" customHeight="1">
      <c r="A65" s="28" t="s">
        <v>324</v>
      </c>
      <c r="B65" s="82" t="s">
        <v>215</v>
      </c>
      <c r="C65" s="68" t="s">
        <v>18</v>
      </c>
      <c r="D65" s="68" t="s">
        <v>216</v>
      </c>
      <c r="E65" s="69"/>
      <c r="F65" s="68"/>
      <c r="G65" s="81">
        <f>G66+G69</f>
        <v>72</v>
      </c>
      <c r="H65" s="81">
        <f>H66+H69</f>
        <v>0.3</v>
      </c>
    </row>
    <row r="66" spans="1:8" s="1" customFormat="1" ht="110.25" customHeight="1">
      <c r="A66" s="33" t="s">
        <v>325</v>
      </c>
      <c r="B66" s="64" t="s">
        <v>385</v>
      </c>
      <c r="C66" s="65" t="s">
        <v>18</v>
      </c>
      <c r="D66" s="65" t="s">
        <v>216</v>
      </c>
      <c r="E66" s="66" t="s">
        <v>107</v>
      </c>
      <c r="F66" s="65"/>
      <c r="G66" s="83">
        <f>G68</f>
        <v>2</v>
      </c>
      <c r="H66" s="83">
        <f>H68</f>
        <v>0.3</v>
      </c>
    </row>
    <row r="67" spans="1:8" s="1" customFormat="1" ht="37.5" customHeight="1">
      <c r="A67" s="33" t="s">
        <v>326</v>
      </c>
      <c r="B67" s="64" t="s">
        <v>121</v>
      </c>
      <c r="C67" s="65" t="s">
        <v>18</v>
      </c>
      <c r="D67" s="65" t="s">
        <v>216</v>
      </c>
      <c r="E67" s="66" t="s">
        <v>107</v>
      </c>
      <c r="F67" s="65" t="s">
        <v>70</v>
      </c>
      <c r="G67" s="83">
        <f>G68</f>
        <v>2</v>
      </c>
      <c r="H67" s="83">
        <f>H68</f>
        <v>0.3</v>
      </c>
    </row>
    <row r="68" spans="1:8" s="1" customFormat="1" ht="51.75" customHeight="1">
      <c r="A68" s="33" t="s">
        <v>327</v>
      </c>
      <c r="B68" s="64" t="s">
        <v>72</v>
      </c>
      <c r="C68" s="65" t="s">
        <v>18</v>
      </c>
      <c r="D68" s="65" t="s">
        <v>216</v>
      </c>
      <c r="E68" s="66" t="s">
        <v>107</v>
      </c>
      <c r="F68" s="65" t="s">
        <v>68</v>
      </c>
      <c r="G68" s="83">
        <v>2</v>
      </c>
      <c r="H68" s="83">
        <v>0.3</v>
      </c>
    </row>
    <row r="69" spans="1:8" ht="90">
      <c r="A69" s="33" t="s">
        <v>328</v>
      </c>
      <c r="B69" s="64" t="s">
        <v>119</v>
      </c>
      <c r="C69" s="65" t="s">
        <v>18</v>
      </c>
      <c r="D69" s="65" t="s">
        <v>216</v>
      </c>
      <c r="E69" s="66" t="s">
        <v>108</v>
      </c>
      <c r="F69" s="65"/>
      <c r="G69" s="83">
        <f>G70</f>
        <v>70</v>
      </c>
      <c r="H69" s="83">
        <f>H70</f>
        <v>0</v>
      </c>
    </row>
    <row r="70" spans="1:8" ht="30">
      <c r="A70" s="33" t="s">
        <v>329</v>
      </c>
      <c r="B70" s="64" t="s">
        <v>121</v>
      </c>
      <c r="C70" s="65" t="s">
        <v>18</v>
      </c>
      <c r="D70" s="65" t="s">
        <v>216</v>
      </c>
      <c r="E70" s="66" t="s">
        <v>108</v>
      </c>
      <c r="F70" s="65" t="s">
        <v>70</v>
      </c>
      <c r="G70" s="83">
        <f>G71</f>
        <v>70</v>
      </c>
      <c r="H70" s="83">
        <f>H71</f>
        <v>0</v>
      </c>
    </row>
    <row r="71" spans="1:8" ht="56.25" customHeight="1">
      <c r="A71" s="33" t="s">
        <v>330</v>
      </c>
      <c r="B71" s="64" t="s">
        <v>72</v>
      </c>
      <c r="C71" s="65" t="s">
        <v>18</v>
      </c>
      <c r="D71" s="65" t="s">
        <v>216</v>
      </c>
      <c r="E71" s="66" t="s">
        <v>108</v>
      </c>
      <c r="F71" s="65" t="s">
        <v>68</v>
      </c>
      <c r="G71" s="83">
        <v>70</v>
      </c>
      <c r="H71" s="83">
        <v>0</v>
      </c>
    </row>
    <row r="72" spans="1:8" s="1" customFormat="1" ht="45" customHeight="1">
      <c r="A72" s="28" t="s">
        <v>165</v>
      </c>
      <c r="B72" s="78" t="s">
        <v>29</v>
      </c>
      <c r="C72" s="68" t="s">
        <v>18</v>
      </c>
      <c r="D72" s="68" t="s">
        <v>30</v>
      </c>
      <c r="E72" s="66"/>
      <c r="F72" s="65"/>
      <c r="G72" s="81">
        <f>G73+G77</f>
        <v>970</v>
      </c>
      <c r="H72" s="81">
        <f>H73+H77</f>
        <v>0</v>
      </c>
    </row>
    <row r="73" spans="1:8" ht="30" customHeight="1">
      <c r="A73" s="28" t="s">
        <v>166</v>
      </c>
      <c r="B73" s="95" t="s">
        <v>31</v>
      </c>
      <c r="C73" s="68" t="s">
        <v>18</v>
      </c>
      <c r="D73" s="68" t="s">
        <v>32</v>
      </c>
      <c r="E73" s="69"/>
      <c r="F73" s="68"/>
      <c r="G73" s="81">
        <f>G74</f>
        <v>320</v>
      </c>
      <c r="H73" s="81">
        <f>H74</f>
        <v>0</v>
      </c>
    </row>
    <row r="74" spans="1:8" ht="58.5" customHeight="1">
      <c r="A74" s="33" t="s">
        <v>167</v>
      </c>
      <c r="B74" s="44" t="s">
        <v>120</v>
      </c>
      <c r="C74" s="65" t="s">
        <v>18</v>
      </c>
      <c r="D74" s="65" t="s">
        <v>32</v>
      </c>
      <c r="E74" s="66" t="s">
        <v>109</v>
      </c>
      <c r="F74" s="65"/>
      <c r="G74" s="83">
        <f>G76</f>
        <v>320</v>
      </c>
      <c r="H74" s="83">
        <f>H76</f>
        <v>0</v>
      </c>
    </row>
    <row r="75" spans="1:13" ht="41.25" customHeight="1">
      <c r="A75" s="33" t="s">
        <v>168</v>
      </c>
      <c r="B75" s="44" t="s">
        <v>121</v>
      </c>
      <c r="C75" s="65" t="s">
        <v>18</v>
      </c>
      <c r="D75" s="65" t="s">
        <v>32</v>
      </c>
      <c r="E75" s="66" t="s">
        <v>109</v>
      </c>
      <c r="F75" s="65" t="s">
        <v>70</v>
      </c>
      <c r="G75" s="83">
        <f>G76</f>
        <v>320</v>
      </c>
      <c r="H75" s="83">
        <f>H76</f>
        <v>0</v>
      </c>
      <c r="M75" s="11"/>
    </row>
    <row r="76" spans="1:8" ht="40.5" customHeight="1">
      <c r="A76" s="33" t="s">
        <v>169</v>
      </c>
      <c r="B76" s="44" t="s">
        <v>72</v>
      </c>
      <c r="C76" s="65" t="s">
        <v>18</v>
      </c>
      <c r="D76" s="65" t="s">
        <v>32</v>
      </c>
      <c r="E76" s="66" t="s">
        <v>109</v>
      </c>
      <c r="F76" s="65" t="s">
        <v>68</v>
      </c>
      <c r="G76" s="83">
        <v>320</v>
      </c>
      <c r="H76" s="83">
        <v>0</v>
      </c>
    </row>
    <row r="77" spans="1:8" s="1" customFormat="1" ht="40.5" customHeight="1">
      <c r="A77" s="28" t="s">
        <v>331</v>
      </c>
      <c r="B77" s="78" t="s">
        <v>304</v>
      </c>
      <c r="C77" s="68" t="s">
        <v>18</v>
      </c>
      <c r="D77" s="68" t="s">
        <v>305</v>
      </c>
      <c r="E77" s="66"/>
      <c r="F77" s="65"/>
      <c r="G77" s="81">
        <f>G78</f>
        <v>650</v>
      </c>
      <c r="H77" s="81">
        <f>H78</f>
        <v>0</v>
      </c>
    </row>
    <row r="78" spans="1:8" s="1" customFormat="1" ht="51.75" customHeight="1">
      <c r="A78" s="33" t="s">
        <v>332</v>
      </c>
      <c r="B78" s="64" t="s">
        <v>151</v>
      </c>
      <c r="C78" s="65" t="s">
        <v>18</v>
      </c>
      <c r="D78" s="65" t="s">
        <v>305</v>
      </c>
      <c r="E78" s="66" t="s">
        <v>389</v>
      </c>
      <c r="F78" s="65"/>
      <c r="G78" s="83">
        <f>G80</f>
        <v>650</v>
      </c>
      <c r="H78" s="83">
        <f>H80</f>
        <v>0</v>
      </c>
    </row>
    <row r="79" spans="1:8" s="1" customFormat="1" ht="40.5" customHeight="1">
      <c r="A79" s="33" t="s">
        <v>333</v>
      </c>
      <c r="B79" s="44" t="s">
        <v>121</v>
      </c>
      <c r="C79" s="65" t="s">
        <v>18</v>
      </c>
      <c r="D79" s="65" t="s">
        <v>305</v>
      </c>
      <c r="E79" s="66" t="s">
        <v>389</v>
      </c>
      <c r="F79" s="65" t="s">
        <v>70</v>
      </c>
      <c r="G79" s="83">
        <f>G80</f>
        <v>650</v>
      </c>
      <c r="H79" s="83">
        <f>H80</f>
        <v>0</v>
      </c>
    </row>
    <row r="80" spans="1:8" s="1" customFormat="1" ht="40.5" customHeight="1">
      <c r="A80" s="33" t="s">
        <v>334</v>
      </c>
      <c r="B80" s="44" t="s">
        <v>72</v>
      </c>
      <c r="C80" s="65" t="s">
        <v>18</v>
      </c>
      <c r="D80" s="65" t="s">
        <v>305</v>
      </c>
      <c r="E80" s="66" t="s">
        <v>389</v>
      </c>
      <c r="F80" s="65" t="s">
        <v>68</v>
      </c>
      <c r="G80" s="83">
        <v>650</v>
      </c>
      <c r="H80" s="83">
        <v>0</v>
      </c>
    </row>
    <row r="81" spans="1:8" s="1" customFormat="1" ht="44.25" customHeight="1">
      <c r="A81" s="28" t="s">
        <v>170</v>
      </c>
      <c r="B81" s="77" t="s">
        <v>33</v>
      </c>
      <c r="C81" s="68" t="s">
        <v>18</v>
      </c>
      <c r="D81" s="68" t="s">
        <v>34</v>
      </c>
      <c r="E81" s="69"/>
      <c r="F81" s="65"/>
      <c r="G81" s="81">
        <f>G82</f>
        <v>45927.8</v>
      </c>
      <c r="H81" s="81">
        <f>H82</f>
        <v>1632.1</v>
      </c>
    </row>
    <row r="82" spans="1:8" ht="34.5" customHeight="1">
      <c r="A82" s="28" t="s">
        <v>171</v>
      </c>
      <c r="B82" s="82" t="s">
        <v>90</v>
      </c>
      <c r="C82" s="68" t="s">
        <v>18</v>
      </c>
      <c r="D82" s="68" t="s">
        <v>35</v>
      </c>
      <c r="E82" s="69"/>
      <c r="F82" s="68"/>
      <c r="G82" s="81">
        <f>G83+G86+G91</f>
        <v>45927.8</v>
      </c>
      <c r="H82" s="81">
        <f>H83+H86+H91</f>
        <v>1632.1</v>
      </c>
    </row>
    <row r="83" spans="1:8" s="1" customFormat="1" ht="28.5" customHeight="1">
      <c r="A83" s="33" t="s">
        <v>172</v>
      </c>
      <c r="B83" s="64" t="s">
        <v>178</v>
      </c>
      <c r="C83" s="65" t="s">
        <v>18</v>
      </c>
      <c r="D83" s="65" t="s">
        <v>35</v>
      </c>
      <c r="E83" s="66" t="s">
        <v>110</v>
      </c>
      <c r="F83" s="65"/>
      <c r="G83" s="83">
        <f>G84</f>
        <v>32018.4</v>
      </c>
      <c r="H83" s="83">
        <f>H84</f>
        <v>776.7</v>
      </c>
    </row>
    <row r="84" spans="1:8" s="1" customFormat="1" ht="31.5" customHeight="1">
      <c r="A84" s="33" t="s">
        <v>173</v>
      </c>
      <c r="B84" s="64" t="s">
        <v>121</v>
      </c>
      <c r="C84" s="65" t="s">
        <v>18</v>
      </c>
      <c r="D84" s="65" t="s">
        <v>35</v>
      </c>
      <c r="E84" s="66" t="s">
        <v>110</v>
      </c>
      <c r="F84" s="65" t="s">
        <v>70</v>
      </c>
      <c r="G84" s="83">
        <f>G85</f>
        <v>32018.4</v>
      </c>
      <c r="H84" s="83">
        <f>H85</f>
        <v>776.7</v>
      </c>
    </row>
    <row r="85" spans="1:8" s="1" customFormat="1" ht="40.5" customHeight="1">
      <c r="A85" s="33" t="s">
        <v>174</v>
      </c>
      <c r="B85" s="64" t="s">
        <v>72</v>
      </c>
      <c r="C85" s="65" t="s">
        <v>18</v>
      </c>
      <c r="D85" s="65" t="s">
        <v>35</v>
      </c>
      <c r="E85" s="66" t="s">
        <v>110</v>
      </c>
      <c r="F85" s="65" t="s">
        <v>68</v>
      </c>
      <c r="G85" s="83">
        <v>32018.4</v>
      </c>
      <c r="H85" s="83">
        <v>776.7</v>
      </c>
    </row>
    <row r="86" spans="1:8" s="1" customFormat="1" ht="47.25" customHeight="1">
      <c r="A86" s="33" t="s">
        <v>335</v>
      </c>
      <c r="B86" s="64" t="s">
        <v>144</v>
      </c>
      <c r="C86" s="65" t="s">
        <v>18</v>
      </c>
      <c r="D86" s="65" t="s">
        <v>35</v>
      </c>
      <c r="E86" s="66" t="s">
        <v>111</v>
      </c>
      <c r="F86" s="65"/>
      <c r="G86" s="83">
        <f>G87+G89</f>
        <v>12909.4</v>
      </c>
      <c r="H86" s="83">
        <f>H87+H89</f>
        <v>765.4</v>
      </c>
    </row>
    <row r="87" spans="1:8" s="1" customFormat="1" ht="40.5" customHeight="1">
      <c r="A87" s="33" t="s">
        <v>336</v>
      </c>
      <c r="B87" s="64" t="s">
        <v>121</v>
      </c>
      <c r="C87" s="65" t="s">
        <v>18</v>
      </c>
      <c r="D87" s="65" t="s">
        <v>35</v>
      </c>
      <c r="E87" s="66" t="s">
        <v>111</v>
      </c>
      <c r="F87" s="65" t="s">
        <v>70</v>
      </c>
      <c r="G87" s="83">
        <f>G88</f>
        <v>12309.4</v>
      </c>
      <c r="H87" s="83">
        <f>H88</f>
        <v>765.4</v>
      </c>
    </row>
    <row r="88" spans="1:8" s="1" customFormat="1" ht="50.25" customHeight="1">
      <c r="A88" s="33" t="s">
        <v>337</v>
      </c>
      <c r="B88" s="64" t="s">
        <v>72</v>
      </c>
      <c r="C88" s="65" t="s">
        <v>18</v>
      </c>
      <c r="D88" s="65" t="s">
        <v>35</v>
      </c>
      <c r="E88" s="66" t="s">
        <v>111</v>
      </c>
      <c r="F88" s="65" t="s">
        <v>68</v>
      </c>
      <c r="G88" s="83">
        <v>12309.4</v>
      </c>
      <c r="H88" s="83">
        <v>765.4</v>
      </c>
    </row>
    <row r="89" spans="1:8" s="1" customFormat="1" ht="50.25" customHeight="1">
      <c r="A89" s="33" t="s">
        <v>338</v>
      </c>
      <c r="B89" s="34" t="s">
        <v>73</v>
      </c>
      <c r="C89" s="65" t="s">
        <v>18</v>
      </c>
      <c r="D89" s="65" t="s">
        <v>35</v>
      </c>
      <c r="E89" s="66" t="s">
        <v>111</v>
      </c>
      <c r="F89" s="65" t="s">
        <v>71</v>
      </c>
      <c r="G89" s="83">
        <f>G90</f>
        <v>600</v>
      </c>
      <c r="H89" s="83">
        <f>H90</f>
        <v>0</v>
      </c>
    </row>
    <row r="90" spans="1:8" s="1" customFormat="1" ht="50.25" customHeight="1">
      <c r="A90" s="33" t="s">
        <v>339</v>
      </c>
      <c r="B90" s="34" t="s">
        <v>74</v>
      </c>
      <c r="C90" s="65" t="s">
        <v>18</v>
      </c>
      <c r="D90" s="65" t="s">
        <v>35</v>
      </c>
      <c r="E90" s="66" t="s">
        <v>111</v>
      </c>
      <c r="F90" s="65" t="s">
        <v>69</v>
      </c>
      <c r="G90" s="83">
        <v>600</v>
      </c>
      <c r="H90" s="83">
        <v>0</v>
      </c>
    </row>
    <row r="91" spans="1:8" ht="36" customHeight="1">
      <c r="A91" s="33" t="s">
        <v>340</v>
      </c>
      <c r="B91" s="64" t="s">
        <v>145</v>
      </c>
      <c r="C91" s="65" t="s">
        <v>18</v>
      </c>
      <c r="D91" s="65" t="s">
        <v>35</v>
      </c>
      <c r="E91" s="66" t="s">
        <v>112</v>
      </c>
      <c r="F91" s="65"/>
      <c r="G91" s="83">
        <f>G92</f>
        <v>1000</v>
      </c>
      <c r="H91" s="83">
        <f>H92</f>
        <v>90</v>
      </c>
    </row>
    <row r="92" spans="1:8" s="1" customFormat="1" ht="41.25" customHeight="1">
      <c r="A92" s="33" t="s">
        <v>341</v>
      </c>
      <c r="B92" s="64" t="s">
        <v>121</v>
      </c>
      <c r="C92" s="65" t="s">
        <v>18</v>
      </c>
      <c r="D92" s="65" t="s">
        <v>35</v>
      </c>
      <c r="E92" s="66" t="s">
        <v>112</v>
      </c>
      <c r="F92" s="65" t="s">
        <v>70</v>
      </c>
      <c r="G92" s="83">
        <f>G93</f>
        <v>1000</v>
      </c>
      <c r="H92" s="83">
        <f>H93</f>
        <v>90</v>
      </c>
    </row>
    <row r="93" spans="1:8" ht="47.25" customHeight="1">
      <c r="A93" s="33" t="s">
        <v>342</v>
      </c>
      <c r="B93" s="64" t="s">
        <v>72</v>
      </c>
      <c r="C93" s="65" t="s">
        <v>18</v>
      </c>
      <c r="D93" s="65" t="s">
        <v>35</v>
      </c>
      <c r="E93" s="66" t="s">
        <v>112</v>
      </c>
      <c r="F93" s="65" t="s">
        <v>68</v>
      </c>
      <c r="G93" s="83">
        <v>1000</v>
      </c>
      <c r="H93" s="83">
        <v>90</v>
      </c>
    </row>
    <row r="94" spans="1:8" s="1" customFormat="1" ht="44.25" customHeight="1">
      <c r="A94" s="28" t="s">
        <v>175</v>
      </c>
      <c r="B94" s="82" t="s">
        <v>182</v>
      </c>
      <c r="C94" s="68" t="s">
        <v>18</v>
      </c>
      <c r="D94" s="68" t="s">
        <v>183</v>
      </c>
      <c r="E94" s="69"/>
      <c r="F94" s="68"/>
      <c r="G94" s="81">
        <f aca="true" t="shared" si="1" ref="G94:H97">G95</f>
        <v>135</v>
      </c>
      <c r="H94" s="81">
        <f t="shared" si="1"/>
        <v>0</v>
      </c>
    </row>
    <row r="95" spans="1:8" s="1" customFormat="1" ht="28.5">
      <c r="A95" s="33" t="s">
        <v>176</v>
      </c>
      <c r="B95" s="82" t="s">
        <v>185</v>
      </c>
      <c r="C95" s="68" t="s">
        <v>18</v>
      </c>
      <c r="D95" s="68" t="s">
        <v>186</v>
      </c>
      <c r="E95" s="69"/>
      <c r="F95" s="68"/>
      <c r="G95" s="81">
        <f t="shared" si="1"/>
        <v>135</v>
      </c>
      <c r="H95" s="81">
        <f t="shared" si="1"/>
        <v>0</v>
      </c>
    </row>
    <row r="96" spans="1:8" s="1" customFormat="1" ht="71.25" customHeight="1">
      <c r="A96" s="33" t="s">
        <v>177</v>
      </c>
      <c r="B96" s="64" t="s">
        <v>188</v>
      </c>
      <c r="C96" s="65" t="s">
        <v>18</v>
      </c>
      <c r="D96" s="65" t="s">
        <v>186</v>
      </c>
      <c r="E96" s="66" t="s">
        <v>189</v>
      </c>
      <c r="F96" s="65"/>
      <c r="G96" s="83">
        <f t="shared" si="1"/>
        <v>135</v>
      </c>
      <c r="H96" s="83">
        <f t="shared" si="1"/>
        <v>0</v>
      </c>
    </row>
    <row r="97" spans="1:8" s="1" customFormat="1" ht="48" customHeight="1">
      <c r="A97" s="33" t="s">
        <v>179</v>
      </c>
      <c r="B97" s="64" t="s">
        <v>121</v>
      </c>
      <c r="C97" s="65" t="s">
        <v>18</v>
      </c>
      <c r="D97" s="65" t="s">
        <v>186</v>
      </c>
      <c r="E97" s="66" t="s">
        <v>189</v>
      </c>
      <c r="F97" s="65" t="s">
        <v>70</v>
      </c>
      <c r="G97" s="83">
        <f t="shared" si="1"/>
        <v>135</v>
      </c>
      <c r="H97" s="83">
        <f t="shared" si="1"/>
        <v>0</v>
      </c>
    </row>
    <row r="98" spans="1:8" s="1" customFormat="1" ht="48" customHeight="1">
      <c r="A98" s="33" t="s">
        <v>180</v>
      </c>
      <c r="B98" s="64" t="s">
        <v>72</v>
      </c>
      <c r="C98" s="65" t="s">
        <v>18</v>
      </c>
      <c r="D98" s="65" t="s">
        <v>186</v>
      </c>
      <c r="E98" s="66" t="s">
        <v>189</v>
      </c>
      <c r="F98" s="65" t="s">
        <v>68</v>
      </c>
      <c r="G98" s="83">
        <v>135</v>
      </c>
      <c r="H98" s="83">
        <v>0</v>
      </c>
    </row>
    <row r="99" spans="1:8" s="1" customFormat="1" ht="26.25" customHeight="1">
      <c r="A99" s="28" t="s">
        <v>181</v>
      </c>
      <c r="B99" s="77" t="s">
        <v>36</v>
      </c>
      <c r="C99" s="68" t="s">
        <v>18</v>
      </c>
      <c r="D99" s="68" t="s">
        <v>37</v>
      </c>
      <c r="E99" s="69"/>
      <c r="F99" s="65"/>
      <c r="G99" s="81">
        <f>G100+G104</f>
        <v>2140</v>
      </c>
      <c r="H99" s="81">
        <f>H100+H104</f>
        <v>0</v>
      </c>
    </row>
    <row r="100" spans="1:8" ht="36.75" customHeight="1">
      <c r="A100" s="28" t="s">
        <v>184</v>
      </c>
      <c r="B100" s="89" t="s">
        <v>124</v>
      </c>
      <c r="C100" s="68" t="s">
        <v>18</v>
      </c>
      <c r="D100" s="68" t="s">
        <v>123</v>
      </c>
      <c r="E100" s="69"/>
      <c r="F100" s="65"/>
      <c r="G100" s="81">
        <f aca="true" t="shared" si="2" ref="G100:H102">G101</f>
        <v>200</v>
      </c>
      <c r="H100" s="81">
        <f t="shared" si="2"/>
        <v>0</v>
      </c>
    </row>
    <row r="101" spans="1:8" s="1" customFormat="1" ht="90">
      <c r="A101" s="33" t="s">
        <v>187</v>
      </c>
      <c r="B101" s="70" t="s">
        <v>126</v>
      </c>
      <c r="C101" s="65" t="s">
        <v>18</v>
      </c>
      <c r="D101" s="65" t="s">
        <v>123</v>
      </c>
      <c r="E101" s="66" t="s">
        <v>125</v>
      </c>
      <c r="F101" s="65"/>
      <c r="G101" s="83">
        <f t="shared" si="2"/>
        <v>200</v>
      </c>
      <c r="H101" s="83">
        <f t="shared" si="2"/>
        <v>0</v>
      </c>
    </row>
    <row r="102" spans="1:8" ht="30">
      <c r="A102" s="33" t="s">
        <v>190</v>
      </c>
      <c r="B102" s="64" t="s">
        <v>121</v>
      </c>
      <c r="C102" s="65" t="s">
        <v>18</v>
      </c>
      <c r="D102" s="65" t="s">
        <v>123</v>
      </c>
      <c r="E102" s="66" t="s">
        <v>125</v>
      </c>
      <c r="F102" s="65" t="s">
        <v>70</v>
      </c>
      <c r="G102" s="83">
        <f t="shared" si="2"/>
        <v>200</v>
      </c>
      <c r="H102" s="83">
        <f t="shared" si="2"/>
        <v>0</v>
      </c>
    </row>
    <row r="103" spans="1:8" s="1" customFormat="1" ht="45">
      <c r="A103" s="33" t="s">
        <v>191</v>
      </c>
      <c r="B103" s="64" t="s">
        <v>72</v>
      </c>
      <c r="C103" s="65" t="s">
        <v>18</v>
      </c>
      <c r="D103" s="65" t="s">
        <v>123</v>
      </c>
      <c r="E103" s="66" t="s">
        <v>125</v>
      </c>
      <c r="F103" s="65" t="s">
        <v>68</v>
      </c>
      <c r="G103" s="83">
        <v>200</v>
      </c>
      <c r="H103" s="83">
        <v>0</v>
      </c>
    </row>
    <row r="104" spans="1:8" s="1" customFormat="1" ht="32.25" customHeight="1">
      <c r="A104" s="28" t="s">
        <v>346</v>
      </c>
      <c r="B104" s="82" t="s">
        <v>146</v>
      </c>
      <c r="C104" s="68" t="s">
        <v>18</v>
      </c>
      <c r="D104" s="68" t="s">
        <v>147</v>
      </c>
      <c r="E104" s="69"/>
      <c r="F104" s="68"/>
      <c r="G104" s="81">
        <f>G108+G111+G114+G117+G105+G120</f>
        <v>1940</v>
      </c>
      <c r="H104" s="81">
        <f>H108+H111+H114+H117+H105+H120</f>
        <v>0</v>
      </c>
    </row>
    <row r="105" spans="1:8" s="1" customFormat="1" ht="30.75" customHeight="1">
      <c r="A105" s="33" t="s">
        <v>347</v>
      </c>
      <c r="B105" s="64" t="s">
        <v>148</v>
      </c>
      <c r="C105" s="65" t="s">
        <v>18</v>
      </c>
      <c r="D105" s="65" t="s">
        <v>147</v>
      </c>
      <c r="E105" s="66" t="s">
        <v>149</v>
      </c>
      <c r="F105" s="68"/>
      <c r="G105" s="83">
        <f>G106</f>
        <v>1225</v>
      </c>
      <c r="H105" s="83">
        <f>H106</f>
        <v>0</v>
      </c>
    </row>
    <row r="106" spans="1:8" s="1" customFormat="1" ht="30" customHeight="1">
      <c r="A106" s="33" t="s">
        <v>348</v>
      </c>
      <c r="B106" s="64" t="s">
        <v>121</v>
      </c>
      <c r="C106" s="65" t="s">
        <v>18</v>
      </c>
      <c r="D106" s="65" t="s">
        <v>147</v>
      </c>
      <c r="E106" s="66" t="s">
        <v>149</v>
      </c>
      <c r="F106" s="65" t="s">
        <v>70</v>
      </c>
      <c r="G106" s="83">
        <f>G107</f>
        <v>1225</v>
      </c>
      <c r="H106" s="83">
        <f>H107</f>
        <v>0</v>
      </c>
    </row>
    <row r="107" spans="1:8" s="1" customFormat="1" ht="46.5" customHeight="1">
      <c r="A107" s="33" t="s">
        <v>349</v>
      </c>
      <c r="B107" s="64" t="s">
        <v>72</v>
      </c>
      <c r="C107" s="65" t="s">
        <v>18</v>
      </c>
      <c r="D107" s="65" t="s">
        <v>147</v>
      </c>
      <c r="E107" s="66" t="s">
        <v>149</v>
      </c>
      <c r="F107" s="65" t="s">
        <v>68</v>
      </c>
      <c r="G107" s="83">
        <v>1225</v>
      </c>
      <c r="H107" s="83">
        <v>0</v>
      </c>
    </row>
    <row r="108" spans="1:8" s="1" customFormat="1" ht="60.75" customHeight="1">
      <c r="A108" s="33" t="s">
        <v>350</v>
      </c>
      <c r="B108" s="64" t="s">
        <v>150</v>
      </c>
      <c r="C108" s="65" t="s">
        <v>18</v>
      </c>
      <c r="D108" s="65" t="s">
        <v>147</v>
      </c>
      <c r="E108" s="66" t="s">
        <v>387</v>
      </c>
      <c r="F108" s="65"/>
      <c r="G108" s="83">
        <f>G109</f>
        <v>135</v>
      </c>
      <c r="H108" s="83">
        <f>H109</f>
        <v>0</v>
      </c>
    </row>
    <row r="109" spans="1:8" s="1" customFormat="1" ht="35.25" customHeight="1">
      <c r="A109" s="33" t="s">
        <v>351</v>
      </c>
      <c r="B109" s="64" t="s">
        <v>121</v>
      </c>
      <c r="C109" s="65" t="s">
        <v>18</v>
      </c>
      <c r="D109" s="65" t="s">
        <v>147</v>
      </c>
      <c r="E109" s="66" t="s">
        <v>387</v>
      </c>
      <c r="F109" s="65" t="s">
        <v>70</v>
      </c>
      <c r="G109" s="83">
        <f>G110</f>
        <v>135</v>
      </c>
      <c r="H109" s="83">
        <f>H110</f>
        <v>0</v>
      </c>
    </row>
    <row r="110" spans="1:8" s="1" customFormat="1" ht="43.5" customHeight="1">
      <c r="A110" s="33" t="s">
        <v>352</v>
      </c>
      <c r="B110" s="64" t="s">
        <v>72</v>
      </c>
      <c r="C110" s="65" t="s">
        <v>18</v>
      </c>
      <c r="D110" s="65" t="s">
        <v>147</v>
      </c>
      <c r="E110" s="66" t="s">
        <v>387</v>
      </c>
      <c r="F110" s="65" t="s">
        <v>68</v>
      </c>
      <c r="G110" s="83">
        <v>135</v>
      </c>
      <c r="H110" s="83">
        <v>0</v>
      </c>
    </row>
    <row r="111" spans="1:8" s="1" customFormat="1" ht="108" customHeight="1">
      <c r="A111" s="33" t="s">
        <v>353</v>
      </c>
      <c r="B111" s="64" t="s">
        <v>386</v>
      </c>
      <c r="C111" s="65" t="s">
        <v>18</v>
      </c>
      <c r="D111" s="65" t="s">
        <v>147</v>
      </c>
      <c r="E111" s="66" t="s">
        <v>388</v>
      </c>
      <c r="F111" s="65"/>
      <c r="G111" s="83">
        <f>G112</f>
        <v>100</v>
      </c>
      <c r="H111" s="83">
        <f>H112</f>
        <v>0</v>
      </c>
    </row>
    <row r="112" spans="1:8" s="1" customFormat="1" ht="37.5" customHeight="1">
      <c r="A112" s="33" t="s">
        <v>354</v>
      </c>
      <c r="B112" s="64" t="s">
        <v>121</v>
      </c>
      <c r="C112" s="65" t="s">
        <v>18</v>
      </c>
      <c r="D112" s="65" t="s">
        <v>147</v>
      </c>
      <c r="E112" s="66" t="s">
        <v>388</v>
      </c>
      <c r="F112" s="65" t="s">
        <v>70</v>
      </c>
      <c r="G112" s="83">
        <f>G113</f>
        <v>100</v>
      </c>
      <c r="H112" s="83">
        <f>H113</f>
        <v>0</v>
      </c>
    </row>
    <row r="113" spans="1:8" ht="47.25" customHeight="1">
      <c r="A113" s="33" t="s">
        <v>355</v>
      </c>
      <c r="B113" s="64" t="s">
        <v>72</v>
      </c>
      <c r="C113" s="65" t="s">
        <v>18</v>
      </c>
      <c r="D113" s="65" t="s">
        <v>147</v>
      </c>
      <c r="E113" s="66" t="s">
        <v>388</v>
      </c>
      <c r="F113" s="65" t="s">
        <v>68</v>
      </c>
      <c r="G113" s="83">
        <v>100</v>
      </c>
      <c r="H113" s="83">
        <v>0</v>
      </c>
    </row>
    <row r="114" spans="1:8" ht="51.75" customHeight="1">
      <c r="A114" s="33" t="s">
        <v>356</v>
      </c>
      <c r="B114" s="64" t="s">
        <v>151</v>
      </c>
      <c r="C114" s="65" t="s">
        <v>18</v>
      </c>
      <c r="D114" s="65" t="s">
        <v>147</v>
      </c>
      <c r="E114" s="66" t="s">
        <v>389</v>
      </c>
      <c r="F114" s="65"/>
      <c r="G114" s="83">
        <f>G115</f>
        <v>170</v>
      </c>
      <c r="H114" s="83">
        <f>H115</f>
        <v>0</v>
      </c>
    </row>
    <row r="115" spans="1:8" ht="33.75" customHeight="1">
      <c r="A115" s="33" t="s">
        <v>357</v>
      </c>
      <c r="B115" s="64" t="s">
        <v>121</v>
      </c>
      <c r="C115" s="65" t="s">
        <v>18</v>
      </c>
      <c r="D115" s="65" t="s">
        <v>147</v>
      </c>
      <c r="E115" s="66" t="s">
        <v>389</v>
      </c>
      <c r="F115" s="65" t="s">
        <v>70</v>
      </c>
      <c r="G115" s="83">
        <f>G116</f>
        <v>170</v>
      </c>
      <c r="H115" s="83">
        <f>H116</f>
        <v>0</v>
      </c>
    </row>
    <row r="116" spans="1:8" s="1" customFormat="1" ht="46.5" customHeight="1">
      <c r="A116" s="33" t="s">
        <v>358</v>
      </c>
      <c r="B116" s="64" t="s">
        <v>72</v>
      </c>
      <c r="C116" s="65" t="s">
        <v>18</v>
      </c>
      <c r="D116" s="65" t="s">
        <v>147</v>
      </c>
      <c r="E116" s="66" t="s">
        <v>389</v>
      </c>
      <c r="F116" s="65" t="s">
        <v>68</v>
      </c>
      <c r="G116" s="83">
        <v>170</v>
      </c>
      <c r="H116" s="83">
        <v>0</v>
      </c>
    </row>
    <row r="117" spans="1:8" ht="124.5" customHeight="1">
      <c r="A117" s="40" t="s">
        <v>359</v>
      </c>
      <c r="B117" s="94" t="s">
        <v>152</v>
      </c>
      <c r="C117" s="96" t="s">
        <v>18</v>
      </c>
      <c r="D117" s="96" t="s">
        <v>147</v>
      </c>
      <c r="E117" s="97" t="s">
        <v>390</v>
      </c>
      <c r="F117" s="96"/>
      <c r="G117" s="83">
        <f>G118</f>
        <v>240</v>
      </c>
      <c r="H117" s="83">
        <f>H118</f>
        <v>0</v>
      </c>
    </row>
    <row r="118" spans="1:8" ht="30.75" customHeight="1">
      <c r="A118" s="40" t="s">
        <v>360</v>
      </c>
      <c r="B118" s="94" t="s">
        <v>121</v>
      </c>
      <c r="C118" s="96" t="s">
        <v>18</v>
      </c>
      <c r="D118" s="96" t="s">
        <v>147</v>
      </c>
      <c r="E118" s="97" t="s">
        <v>390</v>
      </c>
      <c r="F118" s="96" t="s">
        <v>70</v>
      </c>
      <c r="G118" s="83">
        <f>G119</f>
        <v>240</v>
      </c>
      <c r="H118" s="83">
        <f>H119</f>
        <v>0</v>
      </c>
    </row>
    <row r="119" spans="1:8" ht="63.75" customHeight="1">
      <c r="A119" s="40" t="s">
        <v>361</v>
      </c>
      <c r="B119" s="94" t="s">
        <v>72</v>
      </c>
      <c r="C119" s="96" t="s">
        <v>18</v>
      </c>
      <c r="D119" s="96" t="s">
        <v>147</v>
      </c>
      <c r="E119" s="97" t="s">
        <v>390</v>
      </c>
      <c r="F119" s="96" t="s">
        <v>68</v>
      </c>
      <c r="G119" s="83">
        <v>240</v>
      </c>
      <c r="H119" s="83">
        <v>0</v>
      </c>
    </row>
    <row r="120" spans="1:8" s="1" customFormat="1" ht="63.75" customHeight="1">
      <c r="A120" s="33" t="s">
        <v>343</v>
      </c>
      <c r="B120" s="64" t="s">
        <v>379</v>
      </c>
      <c r="C120" s="65" t="s">
        <v>18</v>
      </c>
      <c r="D120" s="96" t="s">
        <v>147</v>
      </c>
      <c r="E120" s="66" t="s">
        <v>391</v>
      </c>
      <c r="F120" s="65"/>
      <c r="G120" s="83">
        <f>G121</f>
        <v>70</v>
      </c>
      <c r="H120" s="83">
        <f>H121</f>
        <v>0</v>
      </c>
    </row>
    <row r="121" spans="1:8" s="1" customFormat="1" ht="63.75" customHeight="1">
      <c r="A121" s="33" t="s">
        <v>344</v>
      </c>
      <c r="B121" s="64" t="s">
        <v>121</v>
      </c>
      <c r="C121" s="65" t="s">
        <v>18</v>
      </c>
      <c r="D121" s="96" t="s">
        <v>147</v>
      </c>
      <c r="E121" s="66" t="s">
        <v>391</v>
      </c>
      <c r="F121" s="65" t="s">
        <v>70</v>
      </c>
      <c r="G121" s="83">
        <f>G122</f>
        <v>70</v>
      </c>
      <c r="H121" s="83">
        <f>H122</f>
        <v>0</v>
      </c>
    </row>
    <row r="122" spans="1:8" s="1" customFormat="1" ht="63.75" customHeight="1">
      <c r="A122" s="33" t="s">
        <v>345</v>
      </c>
      <c r="B122" s="64" t="s">
        <v>72</v>
      </c>
      <c r="C122" s="65" t="s">
        <v>18</v>
      </c>
      <c r="D122" s="96" t="s">
        <v>147</v>
      </c>
      <c r="E122" s="66" t="s">
        <v>391</v>
      </c>
      <c r="F122" s="65" t="s">
        <v>68</v>
      </c>
      <c r="G122" s="83">
        <v>70</v>
      </c>
      <c r="H122" s="83">
        <v>0</v>
      </c>
    </row>
    <row r="123" spans="1:8" ht="23.25" customHeight="1">
      <c r="A123" s="28" t="s">
        <v>192</v>
      </c>
      <c r="B123" s="77" t="s">
        <v>38</v>
      </c>
      <c r="C123" s="68" t="s">
        <v>18</v>
      </c>
      <c r="D123" s="68" t="s">
        <v>39</v>
      </c>
      <c r="E123" s="69"/>
      <c r="F123" s="65"/>
      <c r="G123" s="81">
        <f>G124</f>
        <v>5154.8</v>
      </c>
      <c r="H123" s="81">
        <f>H124</f>
        <v>207.8</v>
      </c>
    </row>
    <row r="124" spans="1:8" s="1" customFormat="1" ht="28.5" customHeight="1">
      <c r="A124" s="28" t="s">
        <v>193</v>
      </c>
      <c r="B124" s="82" t="s">
        <v>40</v>
      </c>
      <c r="C124" s="68" t="s">
        <v>18</v>
      </c>
      <c r="D124" s="68" t="s">
        <v>41</v>
      </c>
      <c r="E124" s="69"/>
      <c r="F124" s="68"/>
      <c r="G124" s="81">
        <f>G125+G128</f>
        <v>5154.8</v>
      </c>
      <c r="H124" s="81">
        <f>H125+H128</f>
        <v>207.8</v>
      </c>
    </row>
    <row r="125" spans="1:8" ht="57.75" customHeight="1">
      <c r="A125" s="33" t="s">
        <v>194</v>
      </c>
      <c r="B125" s="64" t="s">
        <v>133</v>
      </c>
      <c r="C125" s="65" t="s">
        <v>18</v>
      </c>
      <c r="D125" s="65" t="s">
        <v>41</v>
      </c>
      <c r="E125" s="66" t="s">
        <v>113</v>
      </c>
      <c r="F125" s="65"/>
      <c r="G125" s="83">
        <f>G126</f>
        <v>2525</v>
      </c>
      <c r="H125" s="83">
        <f>H126</f>
        <v>207.8</v>
      </c>
    </row>
    <row r="126" spans="1:8" s="1" customFormat="1" ht="39" customHeight="1">
      <c r="A126" s="33" t="s">
        <v>195</v>
      </c>
      <c r="B126" s="64" t="s">
        <v>121</v>
      </c>
      <c r="C126" s="65" t="s">
        <v>18</v>
      </c>
      <c r="D126" s="65" t="s">
        <v>41</v>
      </c>
      <c r="E126" s="66" t="s">
        <v>113</v>
      </c>
      <c r="F126" s="65" t="s">
        <v>70</v>
      </c>
      <c r="G126" s="83">
        <f>G127</f>
        <v>2525</v>
      </c>
      <c r="H126" s="83">
        <f>H127</f>
        <v>207.8</v>
      </c>
    </row>
    <row r="127" spans="1:8" s="1" customFormat="1" ht="50.25" customHeight="1">
      <c r="A127" s="33" t="s">
        <v>196</v>
      </c>
      <c r="B127" s="64" t="s">
        <v>72</v>
      </c>
      <c r="C127" s="65" t="s">
        <v>18</v>
      </c>
      <c r="D127" s="65" t="s">
        <v>41</v>
      </c>
      <c r="E127" s="66" t="s">
        <v>113</v>
      </c>
      <c r="F127" s="65" t="s">
        <v>68</v>
      </c>
      <c r="G127" s="83">
        <v>2525</v>
      </c>
      <c r="H127" s="83">
        <v>207.8</v>
      </c>
    </row>
    <row r="128" spans="1:8" s="1" customFormat="1" ht="36.75" customHeight="1">
      <c r="A128" s="33" t="s">
        <v>362</v>
      </c>
      <c r="B128" s="64" t="s">
        <v>89</v>
      </c>
      <c r="C128" s="65" t="s">
        <v>18</v>
      </c>
      <c r="D128" s="65" t="s">
        <v>41</v>
      </c>
      <c r="E128" s="66" t="s">
        <v>114</v>
      </c>
      <c r="F128" s="65"/>
      <c r="G128" s="83">
        <f>G129</f>
        <v>2629.8</v>
      </c>
      <c r="H128" s="83">
        <f>H129</f>
        <v>0</v>
      </c>
    </row>
    <row r="129" spans="1:8" s="1" customFormat="1" ht="31.5" customHeight="1">
      <c r="A129" s="33" t="s">
        <v>363</v>
      </c>
      <c r="B129" s="64" t="s">
        <v>121</v>
      </c>
      <c r="C129" s="65" t="s">
        <v>18</v>
      </c>
      <c r="D129" s="65" t="s">
        <v>41</v>
      </c>
      <c r="E129" s="66" t="s">
        <v>114</v>
      </c>
      <c r="F129" s="65" t="s">
        <v>70</v>
      </c>
      <c r="G129" s="83">
        <f>G130</f>
        <v>2629.8</v>
      </c>
      <c r="H129" s="83">
        <f>H130</f>
        <v>0</v>
      </c>
    </row>
    <row r="130" spans="1:8" s="1" customFormat="1" ht="49.5" customHeight="1">
      <c r="A130" s="33" t="s">
        <v>364</v>
      </c>
      <c r="B130" s="64" t="s">
        <v>72</v>
      </c>
      <c r="C130" s="65" t="s">
        <v>18</v>
      </c>
      <c r="D130" s="65" t="s">
        <v>41</v>
      </c>
      <c r="E130" s="66" t="s">
        <v>114</v>
      </c>
      <c r="F130" s="65" t="s">
        <v>68</v>
      </c>
      <c r="G130" s="83">
        <v>2629.8</v>
      </c>
      <c r="H130" s="83">
        <v>0</v>
      </c>
    </row>
    <row r="131" spans="1:8" s="1" customFormat="1" ht="25.5" customHeight="1">
      <c r="A131" s="28" t="s">
        <v>197</v>
      </c>
      <c r="B131" s="77" t="s">
        <v>42</v>
      </c>
      <c r="C131" s="68" t="s">
        <v>18</v>
      </c>
      <c r="D131" s="68" t="s">
        <v>43</v>
      </c>
      <c r="E131" s="69"/>
      <c r="F131" s="68"/>
      <c r="G131" s="81">
        <f>G132+G136+G140</f>
        <v>14748.9</v>
      </c>
      <c r="H131" s="81">
        <f>H132+H136+H140</f>
        <v>2975.6000000000004</v>
      </c>
    </row>
    <row r="132" spans="1:8" s="1" customFormat="1" ht="15">
      <c r="A132" s="28" t="s">
        <v>212</v>
      </c>
      <c r="B132" s="67" t="s">
        <v>153</v>
      </c>
      <c r="C132" s="68" t="s">
        <v>18</v>
      </c>
      <c r="D132" s="68" t="s">
        <v>154</v>
      </c>
      <c r="E132" s="69"/>
      <c r="F132" s="68"/>
      <c r="G132" s="81">
        <f aca="true" t="shared" si="3" ref="G132:H134">G133</f>
        <v>274</v>
      </c>
      <c r="H132" s="81">
        <f t="shared" si="3"/>
        <v>45.6</v>
      </c>
    </row>
    <row r="133" spans="1:8" s="1" customFormat="1" ht="178.5" customHeight="1">
      <c r="A133" s="33" t="s">
        <v>198</v>
      </c>
      <c r="B133" s="64" t="s">
        <v>155</v>
      </c>
      <c r="C133" s="65" t="s">
        <v>18</v>
      </c>
      <c r="D133" s="65" t="s">
        <v>154</v>
      </c>
      <c r="E133" s="66" t="s">
        <v>130</v>
      </c>
      <c r="F133" s="65"/>
      <c r="G133" s="83">
        <f t="shared" si="3"/>
        <v>274</v>
      </c>
      <c r="H133" s="83">
        <f t="shared" si="3"/>
        <v>45.6</v>
      </c>
    </row>
    <row r="134" spans="1:8" ht="30">
      <c r="A134" s="33" t="s">
        <v>199</v>
      </c>
      <c r="B134" s="70" t="s">
        <v>75</v>
      </c>
      <c r="C134" s="65" t="s">
        <v>18</v>
      </c>
      <c r="D134" s="65" t="s">
        <v>154</v>
      </c>
      <c r="E134" s="66" t="s">
        <v>130</v>
      </c>
      <c r="F134" s="65" t="s">
        <v>67</v>
      </c>
      <c r="G134" s="83">
        <f t="shared" si="3"/>
        <v>274</v>
      </c>
      <c r="H134" s="83">
        <f t="shared" si="3"/>
        <v>45.6</v>
      </c>
    </row>
    <row r="135" spans="1:8" ht="41.25" customHeight="1">
      <c r="A135" s="33" t="s">
        <v>200</v>
      </c>
      <c r="B135" s="94" t="s">
        <v>100</v>
      </c>
      <c r="C135" s="65" t="s">
        <v>18</v>
      </c>
      <c r="D135" s="65" t="s">
        <v>154</v>
      </c>
      <c r="E135" s="66" t="s">
        <v>130</v>
      </c>
      <c r="F135" s="65" t="s">
        <v>99</v>
      </c>
      <c r="G135" s="83">
        <v>274</v>
      </c>
      <c r="H135" s="83">
        <v>45.6</v>
      </c>
    </row>
    <row r="136" spans="1:8" s="1" customFormat="1" ht="27.75" customHeight="1">
      <c r="A136" s="28" t="s">
        <v>365</v>
      </c>
      <c r="B136" s="67" t="s">
        <v>213</v>
      </c>
      <c r="C136" s="68" t="s">
        <v>18</v>
      </c>
      <c r="D136" s="68" t="s">
        <v>214</v>
      </c>
      <c r="E136" s="69"/>
      <c r="F136" s="68"/>
      <c r="G136" s="81">
        <f aca="true" t="shared" si="4" ref="G136:H138">G137</f>
        <v>175.6</v>
      </c>
      <c r="H136" s="81">
        <f t="shared" si="4"/>
        <v>29.2</v>
      </c>
    </row>
    <row r="137" spans="1:8" s="1" customFormat="1" ht="171" customHeight="1">
      <c r="A137" s="33" t="s">
        <v>366</v>
      </c>
      <c r="B137" s="64" t="s">
        <v>155</v>
      </c>
      <c r="C137" s="65" t="s">
        <v>18</v>
      </c>
      <c r="D137" s="65" t="s">
        <v>214</v>
      </c>
      <c r="E137" s="66" t="s">
        <v>130</v>
      </c>
      <c r="F137" s="65"/>
      <c r="G137" s="83">
        <f t="shared" si="4"/>
        <v>175.6</v>
      </c>
      <c r="H137" s="83">
        <f t="shared" si="4"/>
        <v>29.2</v>
      </c>
    </row>
    <row r="138" spans="1:8" s="1" customFormat="1" ht="37.5" customHeight="1">
      <c r="A138" s="33" t="s">
        <v>367</v>
      </c>
      <c r="B138" s="70" t="s">
        <v>75</v>
      </c>
      <c r="C138" s="65" t="s">
        <v>18</v>
      </c>
      <c r="D138" s="65" t="s">
        <v>214</v>
      </c>
      <c r="E138" s="66" t="s">
        <v>130</v>
      </c>
      <c r="F138" s="65" t="s">
        <v>67</v>
      </c>
      <c r="G138" s="83">
        <f t="shared" si="4"/>
        <v>175.6</v>
      </c>
      <c r="H138" s="83">
        <f t="shared" si="4"/>
        <v>29.2</v>
      </c>
    </row>
    <row r="139" spans="1:8" s="1" customFormat="1" ht="41.25" customHeight="1">
      <c r="A139" s="33" t="s">
        <v>368</v>
      </c>
      <c r="B139" s="94" t="s">
        <v>100</v>
      </c>
      <c r="C139" s="65" t="s">
        <v>18</v>
      </c>
      <c r="D139" s="65" t="s">
        <v>214</v>
      </c>
      <c r="E139" s="66" t="s">
        <v>130</v>
      </c>
      <c r="F139" s="65" t="s">
        <v>99</v>
      </c>
      <c r="G139" s="83">
        <v>175.6</v>
      </c>
      <c r="H139" s="83">
        <v>29.2</v>
      </c>
    </row>
    <row r="140" spans="1:8" s="1" customFormat="1" ht="29.25" customHeight="1">
      <c r="A140" s="28" t="s">
        <v>369</v>
      </c>
      <c r="B140" s="67" t="s">
        <v>44</v>
      </c>
      <c r="C140" s="68" t="s">
        <v>18</v>
      </c>
      <c r="D140" s="68" t="s">
        <v>45</v>
      </c>
      <c r="E140" s="69"/>
      <c r="F140" s="68"/>
      <c r="G140" s="81">
        <f>G141+G144</f>
        <v>14299.3</v>
      </c>
      <c r="H140" s="81">
        <f>H141+H144</f>
        <v>2900.8</v>
      </c>
    </row>
    <row r="141" spans="1:8" s="1" customFormat="1" ht="87" customHeight="1">
      <c r="A141" s="33" t="s">
        <v>370</v>
      </c>
      <c r="B141" s="64" t="s">
        <v>92</v>
      </c>
      <c r="C141" s="65" t="s">
        <v>18</v>
      </c>
      <c r="D141" s="65" t="s">
        <v>45</v>
      </c>
      <c r="E141" s="66" t="s">
        <v>131</v>
      </c>
      <c r="F141" s="65"/>
      <c r="G141" s="83">
        <f>G142</f>
        <v>10299.9</v>
      </c>
      <c r="H141" s="83">
        <f>H142</f>
        <v>2339.6</v>
      </c>
    </row>
    <row r="142" spans="1:8" s="1" customFormat="1" ht="36" customHeight="1">
      <c r="A142" s="33" t="s">
        <v>371</v>
      </c>
      <c r="B142" s="64" t="s">
        <v>75</v>
      </c>
      <c r="C142" s="65" t="s">
        <v>18</v>
      </c>
      <c r="D142" s="65" t="s">
        <v>45</v>
      </c>
      <c r="E142" s="66" t="s">
        <v>131</v>
      </c>
      <c r="F142" s="65" t="s">
        <v>67</v>
      </c>
      <c r="G142" s="83">
        <f>G143</f>
        <v>10299.9</v>
      </c>
      <c r="H142" s="83">
        <f>H143</f>
        <v>2339.6</v>
      </c>
    </row>
    <row r="143" spans="1:8" ht="32.25" customHeight="1">
      <c r="A143" s="33" t="s">
        <v>372</v>
      </c>
      <c r="B143" s="94" t="s">
        <v>100</v>
      </c>
      <c r="C143" s="96" t="s">
        <v>18</v>
      </c>
      <c r="D143" s="96" t="s">
        <v>45</v>
      </c>
      <c r="E143" s="66" t="s">
        <v>131</v>
      </c>
      <c r="F143" s="96" t="s">
        <v>99</v>
      </c>
      <c r="G143" s="83">
        <v>10299.9</v>
      </c>
      <c r="H143" s="83">
        <v>2339.6</v>
      </c>
    </row>
    <row r="144" spans="1:8" ht="63.75" customHeight="1">
      <c r="A144" s="33" t="s">
        <v>373</v>
      </c>
      <c r="B144" s="64" t="s">
        <v>93</v>
      </c>
      <c r="C144" s="65" t="s">
        <v>18</v>
      </c>
      <c r="D144" s="65" t="s">
        <v>45</v>
      </c>
      <c r="E144" s="66" t="s">
        <v>132</v>
      </c>
      <c r="F144" s="65"/>
      <c r="G144" s="83">
        <f>G145</f>
        <v>3999.4</v>
      </c>
      <c r="H144" s="83">
        <f>H145</f>
        <v>561.2</v>
      </c>
    </row>
    <row r="145" spans="1:8" ht="30">
      <c r="A145" s="33" t="s">
        <v>374</v>
      </c>
      <c r="B145" s="64" t="s">
        <v>75</v>
      </c>
      <c r="C145" s="65" t="s">
        <v>18</v>
      </c>
      <c r="D145" s="65" t="s">
        <v>45</v>
      </c>
      <c r="E145" s="66" t="s">
        <v>132</v>
      </c>
      <c r="F145" s="65" t="s">
        <v>67</v>
      </c>
      <c r="G145" s="83">
        <f>G146</f>
        <v>3999.4</v>
      </c>
      <c r="H145" s="83">
        <f>H146</f>
        <v>561.2</v>
      </c>
    </row>
    <row r="146" spans="1:8" ht="30">
      <c r="A146" s="33" t="s">
        <v>375</v>
      </c>
      <c r="B146" s="94" t="s">
        <v>98</v>
      </c>
      <c r="C146" s="96" t="s">
        <v>18</v>
      </c>
      <c r="D146" s="96" t="s">
        <v>45</v>
      </c>
      <c r="E146" s="66" t="s">
        <v>132</v>
      </c>
      <c r="F146" s="96" t="s">
        <v>97</v>
      </c>
      <c r="G146" s="83">
        <v>3999.4</v>
      </c>
      <c r="H146" s="83">
        <v>561.2</v>
      </c>
    </row>
    <row r="147" spans="1:8" ht="24" customHeight="1">
      <c r="A147" s="28" t="s">
        <v>201</v>
      </c>
      <c r="B147" s="77" t="s">
        <v>46</v>
      </c>
      <c r="C147" s="68" t="s">
        <v>18</v>
      </c>
      <c r="D147" s="68" t="s">
        <v>47</v>
      </c>
      <c r="E147" s="69"/>
      <c r="F147" s="65"/>
      <c r="G147" s="81">
        <f aca="true" t="shared" si="5" ref="G147:H150">G148</f>
        <v>1830.6</v>
      </c>
      <c r="H147" s="81">
        <f t="shared" si="5"/>
        <v>0</v>
      </c>
    </row>
    <row r="148" spans="1:8" ht="22.5" customHeight="1">
      <c r="A148" s="28" t="s">
        <v>202</v>
      </c>
      <c r="B148" s="82" t="s">
        <v>48</v>
      </c>
      <c r="C148" s="68" t="s">
        <v>18</v>
      </c>
      <c r="D148" s="68" t="s">
        <v>49</v>
      </c>
      <c r="E148" s="69"/>
      <c r="F148" s="68"/>
      <c r="G148" s="81">
        <f t="shared" si="5"/>
        <v>1830.6</v>
      </c>
      <c r="H148" s="81">
        <f t="shared" si="5"/>
        <v>0</v>
      </c>
    </row>
    <row r="149" spans="1:8" ht="115.5" customHeight="1">
      <c r="A149" s="33" t="s">
        <v>203</v>
      </c>
      <c r="B149" s="64" t="s">
        <v>122</v>
      </c>
      <c r="C149" s="65" t="s">
        <v>18</v>
      </c>
      <c r="D149" s="65" t="s">
        <v>49</v>
      </c>
      <c r="E149" s="66" t="s">
        <v>115</v>
      </c>
      <c r="F149" s="65"/>
      <c r="G149" s="83">
        <f t="shared" si="5"/>
        <v>1830.6</v>
      </c>
      <c r="H149" s="83">
        <f t="shared" si="5"/>
        <v>0</v>
      </c>
    </row>
    <row r="150" spans="1:8" ht="35.25" customHeight="1">
      <c r="A150" s="33" t="s">
        <v>204</v>
      </c>
      <c r="B150" s="64" t="s">
        <v>121</v>
      </c>
      <c r="C150" s="65" t="s">
        <v>18</v>
      </c>
      <c r="D150" s="65" t="s">
        <v>49</v>
      </c>
      <c r="E150" s="66" t="s">
        <v>115</v>
      </c>
      <c r="F150" s="65" t="s">
        <v>70</v>
      </c>
      <c r="G150" s="83">
        <f t="shared" si="5"/>
        <v>1830.6</v>
      </c>
      <c r="H150" s="83">
        <f t="shared" si="5"/>
        <v>0</v>
      </c>
    </row>
    <row r="151" spans="1:8" ht="45">
      <c r="A151" s="33" t="s">
        <v>205</v>
      </c>
      <c r="B151" s="64" t="s">
        <v>72</v>
      </c>
      <c r="C151" s="65" t="s">
        <v>18</v>
      </c>
      <c r="D151" s="65" t="s">
        <v>49</v>
      </c>
      <c r="E151" s="66" t="s">
        <v>115</v>
      </c>
      <c r="F151" s="65" t="s">
        <v>68</v>
      </c>
      <c r="G151" s="83">
        <v>1830.6</v>
      </c>
      <c r="H151" s="83">
        <v>0</v>
      </c>
    </row>
    <row r="152" spans="1:8" ht="32.25" customHeight="1">
      <c r="A152" s="28" t="s">
        <v>206</v>
      </c>
      <c r="B152" s="78" t="s">
        <v>50</v>
      </c>
      <c r="C152" s="68" t="s">
        <v>18</v>
      </c>
      <c r="D152" s="68" t="s">
        <v>51</v>
      </c>
      <c r="E152" s="69"/>
      <c r="F152" s="68"/>
      <c r="G152" s="81">
        <f aca="true" t="shared" si="6" ref="G152:H155">G153</f>
        <v>3652.5</v>
      </c>
      <c r="H152" s="81">
        <f t="shared" si="6"/>
        <v>664.3</v>
      </c>
    </row>
    <row r="153" spans="1:8" ht="24" customHeight="1">
      <c r="A153" s="28" t="s">
        <v>207</v>
      </c>
      <c r="B153" s="82" t="s">
        <v>52</v>
      </c>
      <c r="C153" s="68" t="s">
        <v>18</v>
      </c>
      <c r="D153" s="68" t="s">
        <v>53</v>
      </c>
      <c r="E153" s="69"/>
      <c r="F153" s="68"/>
      <c r="G153" s="81">
        <f t="shared" si="6"/>
        <v>3652.5</v>
      </c>
      <c r="H153" s="81">
        <f t="shared" si="6"/>
        <v>664.3</v>
      </c>
    </row>
    <row r="154" spans="1:8" ht="150">
      <c r="A154" s="33" t="s">
        <v>208</v>
      </c>
      <c r="B154" s="64" t="s">
        <v>134</v>
      </c>
      <c r="C154" s="65" t="s">
        <v>18</v>
      </c>
      <c r="D154" s="65" t="s">
        <v>53</v>
      </c>
      <c r="E154" s="66" t="s">
        <v>116</v>
      </c>
      <c r="F154" s="65"/>
      <c r="G154" s="83">
        <f t="shared" si="6"/>
        <v>3652.5</v>
      </c>
      <c r="H154" s="83">
        <f t="shared" si="6"/>
        <v>664.3</v>
      </c>
    </row>
    <row r="155" spans="1:8" ht="33" customHeight="1">
      <c r="A155" s="33" t="s">
        <v>209</v>
      </c>
      <c r="B155" s="64" t="s">
        <v>121</v>
      </c>
      <c r="C155" s="65" t="s">
        <v>18</v>
      </c>
      <c r="D155" s="65" t="s">
        <v>53</v>
      </c>
      <c r="E155" s="66" t="s">
        <v>116</v>
      </c>
      <c r="F155" s="65" t="s">
        <v>70</v>
      </c>
      <c r="G155" s="83">
        <f t="shared" si="6"/>
        <v>3652.5</v>
      </c>
      <c r="H155" s="83">
        <f t="shared" si="6"/>
        <v>664.3</v>
      </c>
    </row>
    <row r="156" spans="1:8" ht="45">
      <c r="A156" s="33" t="s">
        <v>210</v>
      </c>
      <c r="B156" s="64" t="s">
        <v>72</v>
      </c>
      <c r="C156" s="65" t="s">
        <v>18</v>
      </c>
      <c r="D156" s="65" t="s">
        <v>53</v>
      </c>
      <c r="E156" s="66" t="s">
        <v>116</v>
      </c>
      <c r="F156" s="65" t="s">
        <v>68</v>
      </c>
      <c r="G156" s="83">
        <v>3652.5</v>
      </c>
      <c r="H156" s="83">
        <v>664.3</v>
      </c>
    </row>
    <row r="157" spans="1:8" ht="15">
      <c r="A157" s="33"/>
      <c r="B157" s="77" t="s">
        <v>54</v>
      </c>
      <c r="C157" s="98"/>
      <c r="D157" s="98"/>
      <c r="E157" s="98"/>
      <c r="F157" s="68"/>
      <c r="G157" s="74">
        <f>G12+G35</f>
        <v>107216.09999999999</v>
      </c>
      <c r="H157" s="74">
        <f>H12+H35</f>
        <v>9144.1</v>
      </c>
    </row>
  </sheetData>
  <sheetProtection/>
  <mergeCells count="9">
    <mergeCell ref="A7:E7"/>
    <mergeCell ref="A9:G9"/>
    <mergeCell ref="A3:G3"/>
    <mergeCell ref="A4:G4"/>
    <mergeCell ref="E1:G1"/>
    <mergeCell ref="A5:G5"/>
    <mergeCell ref="A6:G6"/>
    <mergeCell ref="A8:G8"/>
    <mergeCell ref="D2:G2"/>
  </mergeCells>
  <printOptions/>
  <pageMargins left="0.3937007874015748" right="0" top="0" bottom="0" header="0" footer="0"/>
  <pageSetup fitToHeight="0" fitToWidth="1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zoomScalePageLayoutView="0" workbookViewId="0" topLeftCell="A4">
      <selection activeCell="F67" sqref="F67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7.8515625" style="1" customWidth="1"/>
    <col min="4" max="4" width="10.57421875" style="1" customWidth="1"/>
    <col min="5" max="5" width="16.421875" style="1" customWidth="1"/>
    <col min="6" max="6" width="17.00390625" style="1" customWidth="1"/>
    <col min="7" max="16384" width="9.140625" style="1" customWidth="1"/>
  </cols>
  <sheetData>
    <row r="1" ht="16.5">
      <c r="E1" s="104"/>
    </row>
    <row r="2" spans="2:5" ht="15.75">
      <c r="B2" s="174" t="s">
        <v>78</v>
      </c>
      <c r="C2" s="176"/>
      <c r="D2" s="176"/>
      <c r="E2" s="176"/>
    </row>
    <row r="3" spans="1:7" ht="15.75">
      <c r="A3" s="170" t="s">
        <v>394</v>
      </c>
      <c r="B3" s="170"/>
      <c r="C3" s="170"/>
      <c r="D3" s="170"/>
      <c r="E3" s="170"/>
      <c r="F3" s="153"/>
      <c r="G3" s="153"/>
    </row>
    <row r="4" spans="1:7" ht="15.75" customHeight="1">
      <c r="A4" s="160" t="s">
        <v>397</v>
      </c>
      <c r="B4" s="160"/>
      <c r="C4" s="160"/>
      <c r="D4" s="160"/>
      <c r="E4" s="160"/>
      <c r="F4" s="153"/>
      <c r="G4" s="153"/>
    </row>
    <row r="5" spans="1:7" ht="15.75" customHeight="1">
      <c r="A5" s="160" t="s">
        <v>396</v>
      </c>
      <c r="B5" s="160"/>
      <c r="C5" s="160"/>
      <c r="D5" s="160"/>
      <c r="E5" s="160"/>
      <c r="F5" s="153"/>
      <c r="G5" s="153"/>
    </row>
    <row r="6" spans="1:7" ht="15.75" customHeight="1">
      <c r="A6" s="175" t="s">
        <v>395</v>
      </c>
      <c r="B6" s="175"/>
      <c r="C6" s="175"/>
      <c r="D6" s="175"/>
      <c r="E6" s="175"/>
      <c r="F6" s="21"/>
      <c r="G6" s="21"/>
    </row>
    <row r="7" spans="1:5" ht="15.75" customHeight="1">
      <c r="A7" s="21"/>
      <c r="B7" s="21"/>
      <c r="C7" s="21"/>
      <c r="D7" s="21"/>
      <c r="E7" s="150"/>
    </row>
    <row r="8" spans="1:5" ht="15.75" customHeight="1">
      <c r="A8" s="18"/>
      <c r="B8" s="18"/>
      <c r="C8" s="18"/>
      <c r="D8" s="18"/>
      <c r="E8" s="151"/>
    </row>
    <row r="9" spans="1:6" ht="15.75" customHeight="1">
      <c r="A9" s="173"/>
      <c r="B9" s="173"/>
      <c r="C9" s="173"/>
      <c r="D9" s="173"/>
      <c r="E9" s="177"/>
      <c r="F9" s="24"/>
    </row>
    <row r="10" spans="1:5" ht="83.25" customHeight="1">
      <c r="A10" s="169" t="s">
        <v>401</v>
      </c>
      <c r="B10" s="169"/>
      <c r="C10" s="169"/>
      <c r="D10" s="169"/>
      <c r="E10" s="169"/>
    </row>
    <row r="11" ht="18.75" customHeight="1">
      <c r="E11" s="12"/>
    </row>
    <row r="12" spans="1:6" ht="61.5" customHeight="1">
      <c r="A12" s="27" t="s">
        <v>1</v>
      </c>
      <c r="B12" s="27" t="s">
        <v>3</v>
      </c>
      <c r="C12" s="27" t="s">
        <v>4</v>
      </c>
      <c r="D12" s="27" t="s">
        <v>156</v>
      </c>
      <c r="E12" s="27" t="s">
        <v>400</v>
      </c>
      <c r="F12" s="27" t="s">
        <v>399</v>
      </c>
    </row>
    <row r="13" spans="1:6" ht="52.5" customHeight="1">
      <c r="A13" s="27" t="s">
        <v>57</v>
      </c>
      <c r="B13" s="29" t="s">
        <v>58</v>
      </c>
      <c r="C13" s="7"/>
      <c r="D13" s="29"/>
      <c r="E13" s="57">
        <f>E14+E18+E35+E51+E55</f>
        <v>32584.5</v>
      </c>
      <c r="F13" s="57">
        <f>F14+F18+F35+F51+F55</f>
        <v>3664</v>
      </c>
    </row>
    <row r="14" spans="1:6" ht="41.25" customHeight="1">
      <c r="A14" s="31" t="s">
        <v>8</v>
      </c>
      <c r="B14" s="32" t="s">
        <v>9</v>
      </c>
      <c r="C14" s="8"/>
      <c r="D14" s="32"/>
      <c r="E14" s="57">
        <f aca="true" t="shared" si="0" ref="E14:F16">E15</f>
        <v>1534.5</v>
      </c>
      <c r="F14" s="57">
        <f t="shared" si="0"/>
        <v>15</v>
      </c>
    </row>
    <row r="15" spans="1:6" ht="49.5" customHeight="1">
      <c r="A15" s="34" t="s">
        <v>310</v>
      </c>
      <c r="B15" s="35" t="s">
        <v>9</v>
      </c>
      <c r="C15" s="9" t="s">
        <v>101</v>
      </c>
      <c r="D15" s="32"/>
      <c r="E15" s="71">
        <f t="shared" si="0"/>
        <v>1534.5</v>
      </c>
      <c r="F15" s="71">
        <f t="shared" si="0"/>
        <v>15</v>
      </c>
    </row>
    <row r="16" spans="1:6" ht="59.25" customHeight="1">
      <c r="A16" s="34" t="s">
        <v>64</v>
      </c>
      <c r="B16" s="35" t="s">
        <v>9</v>
      </c>
      <c r="C16" s="9" t="s">
        <v>101</v>
      </c>
      <c r="D16" s="35" t="s">
        <v>62</v>
      </c>
      <c r="E16" s="71">
        <f t="shared" si="0"/>
        <v>1534.5</v>
      </c>
      <c r="F16" s="71">
        <f t="shared" si="0"/>
        <v>15</v>
      </c>
    </row>
    <row r="17" spans="1:6" ht="33.75" customHeight="1">
      <c r="A17" s="144" t="s">
        <v>66</v>
      </c>
      <c r="B17" s="35" t="s">
        <v>9</v>
      </c>
      <c r="C17" s="9" t="s">
        <v>101</v>
      </c>
      <c r="D17" s="35" t="s">
        <v>63</v>
      </c>
      <c r="E17" s="71">
        <v>1534.5</v>
      </c>
      <c r="F17" s="71">
        <v>15</v>
      </c>
    </row>
    <row r="18" spans="1:6" ht="66" customHeight="1">
      <c r="A18" s="31" t="s">
        <v>13</v>
      </c>
      <c r="B18" s="63" t="s">
        <v>14</v>
      </c>
      <c r="C18" s="37"/>
      <c r="D18" s="14"/>
      <c r="E18" s="72">
        <f>E19+E22+E32+E29</f>
        <v>4731.400000000001</v>
      </c>
      <c r="F18" s="72">
        <f>F19+F22+F32+F29</f>
        <v>640.2</v>
      </c>
    </row>
    <row r="19" spans="1:6" ht="60" customHeight="1">
      <c r="A19" s="34" t="s">
        <v>117</v>
      </c>
      <c r="B19" s="63" t="s">
        <v>14</v>
      </c>
      <c r="C19" s="37" t="s">
        <v>102</v>
      </c>
      <c r="D19" s="14"/>
      <c r="E19" s="72">
        <f>E20</f>
        <v>146.4</v>
      </c>
      <c r="F19" s="72">
        <f>F20</f>
        <v>36.6</v>
      </c>
    </row>
    <row r="20" spans="1:6" ht="60.75" customHeight="1">
      <c r="A20" s="34" t="s">
        <v>64</v>
      </c>
      <c r="B20" s="63" t="s">
        <v>14</v>
      </c>
      <c r="C20" s="37" t="s">
        <v>102</v>
      </c>
      <c r="D20" s="63" t="s">
        <v>62</v>
      </c>
      <c r="E20" s="72">
        <f>E21</f>
        <v>146.4</v>
      </c>
      <c r="F20" s="72">
        <f>F21</f>
        <v>36.6</v>
      </c>
    </row>
    <row r="21" spans="1:6" ht="33" customHeight="1">
      <c r="A21" s="34" t="s">
        <v>66</v>
      </c>
      <c r="B21" s="38" t="s">
        <v>14</v>
      </c>
      <c r="C21" s="39" t="s">
        <v>102</v>
      </c>
      <c r="D21" s="38" t="s">
        <v>63</v>
      </c>
      <c r="E21" s="73">
        <v>146.4</v>
      </c>
      <c r="F21" s="73">
        <v>36.6</v>
      </c>
    </row>
    <row r="22" spans="1:6" ht="49.5" customHeight="1">
      <c r="A22" s="64" t="s">
        <v>157</v>
      </c>
      <c r="B22" s="35" t="s">
        <v>14</v>
      </c>
      <c r="C22" s="9" t="s">
        <v>103</v>
      </c>
      <c r="D22" s="32"/>
      <c r="E22" s="71">
        <f>E23+E25+E27</f>
        <v>3821.8</v>
      </c>
      <c r="F22" s="71">
        <f>F23+F25+F27</f>
        <v>459.1</v>
      </c>
    </row>
    <row r="23" spans="1:6" ht="61.5" customHeight="1">
      <c r="A23" s="34" t="s">
        <v>64</v>
      </c>
      <c r="B23" s="35" t="s">
        <v>14</v>
      </c>
      <c r="C23" s="9" t="s">
        <v>103</v>
      </c>
      <c r="D23" s="35" t="s">
        <v>62</v>
      </c>
      <c r="E23" s="71">
        <f>E24</f>
        <v>2708.3</v>
      </c>
      <c r="F23" s="71">
        <f>F24</f>
        <v>321.6</v>
      </c>
    </row>
    <row r="24" spans="1:6" ht="35.25" customHeight="1">
      <c r="A24" s="34" t="s">
        <v>66</v>
      </c>
      <c r="B24" s="35" t="s">
        <v>14</v>
      </c>
      <c r="C24" s="9" t="s">
        <v>103</v>
      </c>
      <c r="D24" s="35" t="s">
        <v>63</v>
      </c>
      <c r="E24" s="71">
        <v>2708.3</v>
      </c>
      <c r="F24" s="71">
        <v>321.6</v>
      </c>
    </row>
    <row r="25" spans="1:6" ht="34.5" customHeight="1">
      <c r="A25" s="34" t="s">
        <v>121</v>
      </c>
      <c r="B25" s="35" t="s">
        <v>14</v>
      </c>
      <c r="C25" s="9" t="s">
        <v>103</v>
      </c>
      <c r="D25" s="35" t="s">
        <v>70</v>
      </c>
      <c r="E25" s="71">
        <f>E26</f>
        <v>1113.4</v>
      </c>
      <c r="F25" s="71">
        <f>F26</f>
        <v>137.4</v>
      </c>
    </row>
    <row r="26" spans="1:6" ht="30" customHeight="1">
      <c r="A26" s="34" t="s">
        <v>72</v>
      </c>
      <c r="B26" s="35" t="s">
        <v>14</v>
      </c>
      <c r="C26" s="9" t="s">
        <v>103</v>
      </c>
      <c r="D26" s="35" t="s">
        <v>68</v>
      </c>
      <c r="E26" s="71">
        <v>1113.4</v>
      </c>
      <c r="F26" s="71">
        <v>137.4</v>
      </c>
    </row>
    <row r="27" spans="1:6" ht="21" customHeight="1">
      <c r="A27" s="34" t="s">
        <v>73</v>
      </c>
      <c r="B27" s="35" t="s">
        <v>14</v>
      </c>
      <c r="C27" s="9" t="s">
        <v>103</v>
      </c>
      <c r="D27" s="35" t="s">
        <v>71</v>
      </c>
      <c r="E27" s="71">
        <f>E28</f>
        <v>0.1</v>
      </c>
      <c r="F27" s="71">
        <f>F28</f>
        <v>0.1</v>
      </c>
    </row>
    <row r="28" spans="1:6" ht="21" customHeight="1">
      <c r="A28" s="34" t="s">
        <v>74</v>
      </c>
      <c r="B28" s="35" t="s">
        <v>14</v>
      </c>
      <c r="C28" s="9" t="s">
        <v>103</v>
      </c>
      <c r="D28" s="35" t="s">
        <v>69</v>
      </c>
      <c r="E28" s="71">
        <v>0.1</v>
      </c>
      <c r="F28" s="71">
        <v>0.1</v>
      </c>
    </row>
    <row r="29" spans="1:6" ht="48.75" customHeight="1">
      <c r="A29" s="64" t="s">
        <v>158</v>
      </c>
      <c r="B29" s="65" t="s">
        <v>14</v>
      </c>
      <c r="C29" s="66" t="s">
        <v>159</v>
      </c>
      <c r="D29" s="68"/>
      <c r="E29" s="83">
        <f>E30</f>
        <v>667.2</v>
      </c>
      <c r="F29" s="83">
        <f>F30</f>
        <v>120.5</v>
      </c>
    </row>
    <row r="30" spans="1:6" ht="64.5" customHeight="1">
      <c r="A30" s="64" t="s">
        <v>64</v>
      </c>
      <c r="B30" s="65" t="s">
        <v>14</v>
      </c>
      <c r="C30" s="66" t="s">
        <v>159</v>
      </c>
      <c r="D30" s="65" t="s">
        <v>62</v>
      </c>
      <c r="E30" s="83">
        <f>E31</f>
        <v>667.2</v>
      </c>
      <c r="F30" s="83">
        <f>F31</f>
        <v>120.5</v>
      </c>
    </row>
    <row r="31" spans="1:6" ht="29.25" customHeight="1">
      <c r="A31" s="64" t="s">
        <v>66</v>
      </c>
      <c r="B31" s="65" t="s">
        <v>14</v>
      </c>
      <c r="C31" s="66" t="s">
        <v>159</v>
      </c>
      <c r="D31" s="65" t="s">
        <v>63</v>
      </c>
      <c r="E31" s="83">
        <v>667.2</v>
      </c>
      <c r="F31" s="83">
        <v>120.5</v>
      </c>
    </row>
    <row r="32" spans="1:6" ht="47.25" customHeight="1">
      <c r="A32" s="34" t="s">
        <v>55</v>
      </c>
      <c r="B32" s="35" t="s">
        <v>14</v>
      </c>
      <c r="C32" s="9" t="s">
        <v>106</v>
      </c>
      <c r="D32" s="35"/>
      <c r="E32" s="71">
        <f>E33</f>
        <v>96</v>
      </c>
      <c r="F32" s="71">
        <f>F33</f>
        <v>24</v>
      </c>
    </row>
    <row r="33" spans="1:6" ht="18.75" customHeight="1">
      <c r="A33" s="34" t="s">
        <v>73</v>
      </c>
      <c r="B33" s="35" t="s">
        <v>14</v>
      </c>
      <c r="C33" s="9" t="s">
        <v>106</v>
      </c>
      <c r="D33" s="35" t="s">
        <v>71</v>
      </c>
      <c r="E33" s="71">
        <f>E34</f>
        <v>96</v>
      </c>
      <c r="F33" s="71">
        <f>F34</f>
        <v>24</v>
      </c>
    </row>
    <row r="34" spans="1:6" ht="22.5" customHeight="1">
      <c r="A34" s="34" t="s">
        <v>74</v>
      </c>
      <c r="B34" s="35" t="s">
        <v>14</v>
      </c>
      <c r="C34" s="9" t="s">
        <v>106</v>
      </c>
      <c r="D34" s="35" t="s">
        <v>69</v>
      </c>
      <c r="E34" s="71">
        <v>96</v>
      </c>
      <c r="F34" s="71">
        <v>24</v>
      </c>
    </row>
    <row r="35" spans="1:6" ht="60" customHeight="1">
      <c r="A35" s="31" t="s">
        <v>19</v>
      </c>
      <c r="B35" s="32" t="s">
        <v>20</v>
      </c>
      <c r="C35" s="8"/>
      <c r="D35" s="35"/>
      <c r="E35" s="74">
        <f>E36+E39+E46</f>
        <v>24110.5</v>
      </c>
      <c r="F35" s="74">
        <f>F36+F39+F46</f>
        <v>3008.7999999999997</v>
      </c>
    </row>
    <row r="36" spans="1:6" ht="49.5" customHeight="1">
      <c r="A36" s="34" t="s">
        <v>309</v>
      </c>
      <c r="B36" s="35" t="s">
        <v>20</v>
      </c>
      <c r="C36" s="9" t="s">
        <v>127</v>
      </c>
      <c r="D36" s="35"/>
      <c r="E36" s="71">
        <f>E37</f>
        <v>1534.5</v>
      </c>
      <c r="F36" s="71">
        <f>F37</f>
        <v>217.1</v>
      </c>
    </row>
    <row r="37" spans="1:6" ht="61.5" customHeight="1">
      <c r="A37" s="34" t="s">
        <v>64</v>
      </c>
      <c r="B37" s="35" t="s">
        <v>20</v>
      </c>
      <c r="C37" s="9" t="s">
        <v>127</v>
      </c>
      <c r="D37" s="35" t="s">
        <v>62</v>
      </c>
      <c r="E37" s="71">
        <f>E38</f>
        <v>1534.5</v>
      </c>
      <c r="F37" s="71">
        <f>F38</f>
        <v>217.1</v>
      </c>
    </row>
    <row r="38" spans="1:6" ht="33.75" customHeight="1">
      <c r="A38" s="34" t="s">
        <v>66</v>
      </c>
      <c r="B38" s="35" t="s">
        <v>20</v>
      </c>
      <c r="C38" s="9" t="s">
        <v>127</v>
      </c>
      <c r="D38" s="35" t="s">
        <v>63</v>
      </c>
      <c r="E38" s="71">
        <v>1534.5</v>
      </c>
      <c r="F38" s="71">
        <v>217.1</v>
      </c>
    </row>
    <row r="39" spans="1:6" ht="74.25" customHeight="1">
      <c r="A39" s="34" t="s">
        <v>118</v>
      </c>
      <c r="B39" s="35" t="s">
        <v>20</v>
      </c>
      <c r="C39" s="9" t="s">
        <v>104</v>
      </c>
      <c r="D39" s="32"/>
      <c r="E39" s="71">
        <f>E40+E42+E44</f>
        <v>18281.1</v>
      </c>
      <c r="F39" s="71">
        <f>F40+F42+F44</f>
        <v>2205.2</v>
      </c>
    </row>
    <row r="40" spans="1:6" ht="64.5" customHeight="1">
      <c r="A40" s="34" t="s">
        <v>64</v>
      </c>
      <c r="B40" s="35" t="s">
        <v>20</v>
      </c>
      <c r="C40" s="9" t="s">
        <v>104</v>
      </c>
      <c r="D40" s="35" t="s">
        <v>62</v>
      </c>
      <c r="E40" s="71">
        <f>E41</f>
        <v>14581.8</v>
      </c>
      <c r="F40" s="71">
        <f>F41</f>
        <v>1891.1</v>
      </c>
    </row>
    <row r="41" spans="1:6" ht="33" customHeight="1">
      <c r="A41" s="34" t="s">
        <v>66</v>
      </c>
      <c r="B41" s="35" t="s">
        <v>20</v>
      </c>
      <c r="C41" s="9" t="s">
        <v>104</v>
      </c>
      <c r="D41" s="35" t="s">
        <v>63</v>
      </c>
      <c r="E41" s="71">
        <v>14581.8</v>
      </c>
      <c r="F41" s="71">
        <v>1891.1</v>
      </c>
    </row>
    <row r="42" spans="1:6" ht="31.5" customHeight="1">
      <c r="A42" s="34" t="s">
        <v>121</v>
      </c>
      <c r="B42" s="35" t="s">
        <v>20</v>
      </c>
      <c r="C42" s="9" t="s">
        <v>104</v>
      </c>
      <c r="D42" s="35" t="s">
        <v>70</v>
      </c>
      <c r="E42" s="71">
        <f>E43</f>
        <v>3699.2</v>
      </c>
      <c r="F42" s="71">
        <f>F43</f>
        <v>314</v>
      </c>
    </row>
    <row r="43" spans="1:6" ht="28.5" customHeight="1">
      <c r="A43" s="34" t="s">
        <v>72</v>
      </c>
      <c r="B43" s="35" t="s">
        <v>20</v>
      </c>
      <c r="C43" s="9" t="s">
        <v>104</v>
      </c>
      <c r="D43" s="35" t="s">
        <v>68</v>
      </c>
      <c r="E43" s="71">
        <v>3699.2</v>
      </c>
      <c r="F43" s="71">
        <v>314</v>
      </c>
    </row>
    <row r="44" spans="1:6" ht="19.5" customHeight="1">
      <c r="A44" s="34" t="s">
        <v>73</v>
      </c>
      <c r="B44" s="35" t="s">
        <v>20</v>
      </c>
      <c r="C44" s="9" t="s">
        <v>104</v>
      </c>
      <c r="D44" s="35" t="s">
        <v>71</v>
      </c>
      <c r="E44" s="71">
        <f>E45</f>
        <v>0.1</v>
      </c>
      <c r="F44" s="71">
        <f>F45</f>
        <v>0.1</v>
      </c>
    </row>
    <row r="45" spans="1:6" ht="18.75" customHeight="1">
      <c r="A45" s="34" t="s">
        <v>74</v>
      </c>
      <c r="B45" s="35" t="s">
        <v>20</v>
      </c>
      <c r="C45" s="9" t="s">
        <v>104</v>
      </c>
      <c r="D45" s="35" t="s">
        <v>69</v>
      </c>
      <c r="E45" s="71">
        <v>0.1</v>
      </c>
      <c r="F45" s="71">
        <v>0.1</v>
      </c>
    </row>
    <row r="46" spans="1:6" ht="60.75" customHeight="1">
      <c r="A46" s="34" t="s">
        <v>94</v>
      </c>
      <c r="B46" s="35" t="s">
        <v>20</v>
      </c>
      <c r="C46" s="9" t="s">
        <v>128</v>
      </c>
      <c r="D46" s="35"/>
      <c r="E46" s="71">
        <f>E47+E49</f>
        <v>4294.9</v>
      </c>
      <c r="F46" s="71">
        <f>F47+F49</f>
        <v>586.5</v>
      </c>
    </row>
    <row r="47" spans="1:6" ht="63.75" customHeight="1">
      <c r="A47" s="34" t="s">
        <v>64</v>
      </c>
      <c r="B47" s="35" t="s">
        <v>20</v>
      </c>
      <c r="C47" s="9" t="s">
        <v>128</v>
      </c>
      <c r="D47" s="35" t="s">
        <v>62</v>
      </c>
      <c r="E47" s="71">
        <f>E48</f>
        <v>4000.9</v>
      </c>
      <c r="F47" s="71">
        <f>F48</f>
        <v>564.3</v>
      </c>
    </row>
    <row r="48" spans="1:6" ht="33.75" customHeight="1">
      <c r="A48" s="34" t="s">
        <v>66</v>
      </c>
      <c r="B48" s="35" t="s">
        <v>20</v>
      </c>
      <c r="C48" s="9" t="s">
        <v>128</v>
      </c>
      <c r="D48" s="35" t="s">
        <v>63</v>
      </c>
      <c r="E48" s="71">
        <v>4000.9</v>
      </c>
      <c r="F48" s="71">
        <v>564.3</v>
      </c>
    </row>
    <row r="49" spans="1:6" ht="34.5" customHeight="1">
      <c r="A49" s="34" t="s">
        <v>121</v>
      </c>
      <c r="B49" s="35" t="s">
        <v>20</v>
      </c>
      <c r="C49" s="9" t="s">
        <v>128</v>
      </c>
      <c r="D49" s="35" t="s">
        <v>70</v>
      </c>
      <c r="E49" s="71">
        <f>E50</f>
        <v>294</v>
      </c>
      <c r="F49" s="71">
        <f>F50</f>
        <v>22.2</v>
      </c>
    </row>
    <row r="50" spans="1:6" ht="33" customHeight="1">
      <c r="A50" s="34" t="s">
        <v>72</v>
      </c>
      <c r="B50" s="35" t="s">
        <v>20</v>
      </c>
      <c r="C50" s="9" t="s">
        <v>128</v>
      </c>
      <c r="D50" s="35" t="s">
        <v>68</v>
      </c>
      <c r="E50" s="71">
        <v>294</v>
      </c>
      <c r="F50" s="71">
        <v>22.2</v>
      </c>
    </row>
    <row r="51" spans="1:6" ht="25.5" customHeight="1">
      <c r="A51" s="31" t="s">
        <v>21</v>
      </c>
      <c r="B51" s="32" t="s">
        <v>22</v>
      </c>
      <c r="C51" s="8"/>
      <c r="D51" s="35"/>
      <c r="E51" s="57">
        <f>E54</f>
        <v>2000</v>
      </c>
      <c r="F51" s="57">
        <f>F54</f>
        <v>0</v>
      </c>
    </row>
    <row r="52" spans="1:6" ht="36" customHeight="1">
      <c r="A52" s="34" t="s">
        <v>139</v>
      </c>
      <c r="B52" s="35" t="s">
        <v>22</v>
      </c>
      <c r="C52" s="9" t="s">
        <v>105</v>
      </c>
      <c r="D52" s="35"/>
      <c r="E52" s="71">
        <f>E53</f>
        <v>2000</v>
      </c>
      <c r="F52" s="71">
        <f>F53</f>
        <v>0</v>
      </c>
    </row>
    <row r="53" spans="1:6" ht="24.75" customHeight="1">
      <c r="A53" s="34" t="s">
        <v>73</v>
      </c>
      <c r="B53" s="35" t="s">
        <v>22</v>
      </c>
      <c r="C53" s="9" t="s">
        <v>105</v>
      </c>
      <c r="D53" s="35" t="s">
        <v>71</v>
      </c>
      <c r="E53" s="71">
        <f>E54</f>
        <v>2000</v>
      </c>
      <c r="F53" s="71">
        <f>F54</f>
        <v>0</v>
      </c>
    </row>
    <row r="54" spans="1:6" ht="24" customHeight="1">
      <c r="A54" s="64" t="s">
        <v>23</v>
      </c>
      <c r="B54" s="35" t="s">
        <v>22</v>
      </c>
      <c r="C54" s="9" t="s">
        <v>105</v>
      </c>
      <c r="D54" s="35" t="s">
        <v>24</v>
      </c>
      <c r="E54" s="71">
        <v>2000</v>
      </c>
      <c r="F54" s="71">
        <v>0</v>
      </c>
    </row>
    <row r="55" spans="1:6" ht="32.25" customHeight="1">
      <c r="A55" s="31" t="s">
        <v>25</v>
      </c>
      <c r="B55" s="32" t="s">
        <v>26</v>
      </c>
      <c r="C55" s="8"/>
      <c r="D55" s="32"/>
      <c r="E55" s="57">
        <f>E56+E59</f>
        <v>208.1</v>
      </c>
      <c r="F55" s="57">
        <f>F56+F59</f>
        <v>0</v>
      </c>
    </row>
    <row r="56" spans="1:6" ht="36.75" customHeight="1">
      <c r="A56" s="91" t="s">
        <v>163</v>
      </c>
      <c r="B56" s="92" t="s">
        <v>26</v>
      </c>
      <c r="C56" s="93" t="s">
        <v>164</v>
      </c>
      <c r="D56" s="92"/>
      <c r="E56" s="75">
        <f>E57</f>
        <v>200</v>
      </c>
      <c r="F56" s="75">
        <f>F57</f>
        <v>0</v>
      </c>
    </row>
    <row r="57" spans="1:6" ht="36.75" customHeight="1">
      <c r="A57" s="91" t="s">
        <v>121</v>
      </c>
      <c r="B57" s="92" t="s">
        <v>26</v>
      </c>
      <c r="C57" s="93" t="s">
        <v>164</v>
      </c>
      <c r="D57" s="92" t="s">
        <v>70</v>
      </c>
      <c r="E57" s="75">
        <f>E58</f>
        <v>200</v>
      </c>
      <c r="F57" s="75">
        <f>F58</f>
        <v>0</v>
      </c>
    </row>
    <row r="58" spans="1:6" ht="36.75" customHeight="1">
      <c r="A58" s="91" t="s">
        <v>72</v>
      </c>
      <c r="B58" s="92" t="s">
        <v>26</v>
      </c>
      <c r="C58" s="93" t="s">
        <v>164</v>
      </c>
      <c r="D58" s="92" t="s">
        <v>68</v>
      </c>
      <c r="E58" s="75">
        <v>200</v>
      </c>
      <c r="F58" s="75">
        <v>0</v>
      </c>
    </row>
    <row r="59" spans="1:6" ht="66.75" customHeight="1">
      <c r="A59" s="91" t="s">
        <v>91</v>
      </c>
      <c r="B59" s="92" t="s">
        <v>26</v>
      </c>
      <c r="C59" s="93" t="s">
        <v>129</v>
      </c>
      <c r="D59" s="92"/>
      <c r="E59" s="83">
        <f>E60</f>
        <v>8.1</v>
      </c>
      <c r="F59" s="83">
        <f>F60</f>
        <v>0</v>
      </c>
    </row>
    <row r="60" spans="1:6" ht="35.25" customHeight="1">
      <c r="A60" s="91" t="s">
        <v>121</v>
      </c>
      <c r="B60" s="92" t="s">
        <v>26</v>
      </c>
      <c r="C60" s="93" t="s">
        <v>129</v>
      </c>
      <c r="D60" s="92" t="s">
        <v>70</v>
      </c>
      <c r="E60" s="83">
        <f>E61</f>
        <v>8.1</v>
      </c>
      <c r="F60" s="83">
        <f>F61</f>
        <v>0</v>
      </c>
    </row>
    <row r="61" spans="1:6" ht="36" customHeight="1">
      <c r="A61" s="91" t="s">
        <v>72</v>
      </c>
      <c r="B61" s="92" t="s">
        <v>26</v>
      </c>
      <c r="C61" s="93" t="s">
        <v>129</v>
      </c>
      <c r="D61" s="92" t="s">
        <v>68</v>
      </c>
      <c r="E61" s="83">
        <v>8.1</v>
      </c>
      <c r="F61" s="83">
        <v>0</v>
      </c>
    </row>
    <row r="62" spans="1:6" ht="48.75" customHeight="1">
      <c r="A62" s="27" t="s">
        <v>376</v>
      </c>
      <c r="B62" s="32" t="s">
        <v>28</v>
      </c>
      <c r="C62" s="8"/>
      <c r="D62" s="35"/>
      <c r="E62" s="57">
        <f>E63</f>
        <v>72</v>
      </c>
      <c r="F62" s="57">
        <f>F63</f>
        <v>0.3</v>
      </c>
    </row>
    <row r="63" spans="1:6" ht="51.75" customHeight="1">
      <c r="A63" s="31" t="s">
        <v>377</v>
      </c>
      <c r="B63" s="32" t="s">
        <v>216</v>
      </c>
      <c r="C63" s="8"/>
      <c r="D63" s="32"/>
      <c r="E63" s="57">
        <f>E64+E67</f>
        <v>72</v>
      </c>
      <c r="F63" s="57">
        <f>F64+F67</f>
        <v>0.3</v>
      </c>
    </row>
    <row r="64" spans="1:6" ht="96" customHeight="1">
      <c r="A64" s="64" t="s">
        <v>385</v>
      </c>
      <c r="B64" s="35" t="s">
        <v>216</v>
      </c>
      <c r="C64" s="9" t="s">
        <v>107</v>
      </c>
      <c r="D64" s="35"/>
      <c r="E64" s="71">
        <f>E66</f>
        <v>2</v>
      </c>
      <c r="F64" s="71">
        <f>F66</f>
        <v>0.3</v>
      </c>
    </row>
    <row r="65" spans="1:6" ht="30" customHeight="1">
      <c r="A65" s="34" t="s">
        <v>121</v>
      </c>
      <c r="B65" s="35" t="s">
        <v>216</v>
      </c>
      <c r="C65" s="9" t="s">
        <v>107</v>
      </c>
      <c r="D65" s="35" t="s">
        <v>70</v>
      </c>
      <c r="E65" s="71">
        <f>E66</f>
        <v>2</v>
      </c>
      <c r="F65" s="71">
        <f>F66</f>
        <v>0.3</v>
      </c>
    </row>
    <row r="66" spans="1:6" ht="36.75" customHeight="1">
      <c r="A66" s="34" t="s">
        <v>72</v>
      </c>
      <c r="B66" s="35" t="s">
        <v>216</v>
      </c>
      <c r="C66" s="9" t="s">
        <v>107</v>
      </c>
      <c r="D66" s="35" t="s">
        <v>68</v>
      </c>
      <c r="E66" s="71">
        <v>2</v>
      </c>
      <c r="F66" s="71">
        <v>0.3</v>
      </c>
    </row>
    <row r="67" spans="1:6" ht="78.75" customHeight="1">
      <c r="A67" s="34" t="s">
        <v>119</v>
      </c>
      <c r="B67" s="35" t="s">
        <v>216</v>
      </c>
      <c r="C67" s="9" t="s">
        <v>108</v>
      </c>
      <c r="D67" s="35"/>
      <c r="E67" s="71">
        <f>E68</f>
        <v>70</v>
      </c>
      <c r="F67" s="71">
        <f>F68</f>
        <v>0</v>
      </c>
    </row>
    <row r="68" spans="1:6" ht="32.25" customHeight="1">
      <c r="A68" s="34" t="s">
        <v>121</v>
      </c>
      <c r="B68" s="35" t="s">
        <v>216</v>
      </c>
      <c r="C68" s="9" t="s">
        <v>108</v>
      </c>
      <c r="D68" s="35" t="s">
        <v>70</v>
      </c>
      <c r="E68" s="71">
        <f>E69</f>
        <v>70</v>
      </c>
      <c r="F68" s="71">
        <f>F69</f>
        <v>0</v>
      </c>
    </row>
    <row r="69" spans="1:6" ht="33" customHeight="1">
      <c r="A69" s="34" t="s">
        <v>72</v>
      </c>
      <c r="B69" s="35" t="s">
        <v>216</v>
      </c>
      <c r="C69" s="9" t="s">
        <v>108</v>
      </c>
      <c r="D69" s="35" t="s">
        <v>68</v>
      </c>
      <c r="E69" s="71">
        <v>70</v>
      </c>
      <c r="F69" s="71">
        <v>0</v>
      </c>
    </row>
    <row r="70" spans="1:6" ht="21.75" customHeight="1">
      <c r="A70" s="29" t="s">
        <v>29</v>
      </c>
      <c r="B70" s="32" t="s">
        <v>30</v>
      </c>
      <c r="C70" s="9"/>
      <c r="D70" s="35"/>
      <c r="E70" s="57">
        <f>E71+E75</f>
        <v>970</v>
      </c>
      <c r="F70" s="57">
        <f>F71+F75</f>
        <v>0</v>
      </c>
    </row>
    <row r="71" spans="1:6" ht="28.5" customHeight="1">
      <c r="A71" s="58" t="s">
        <v>31</v>
      </c>
      <c r="B71" s="32" t="s">
        <v>32</v>
      </c>
      <c r="C71" s="8"/>
      <c r="D71" s="32"/>
      <c r="E71" s="57">
        <f>E72</f>
        <v>320</v>
      </c>
      <c r="F71" s="57">
        <f>F72</f>
        <v>0</v>
      </c>
    </row>
    <row r="72" spans="1:6" ht="47.25" customHeight="1">
      <c r="A72" s="43" t="s">
        <v>120</v>
      </c>
      <c r="B72" s="35" t="s">
        <v>32</v>
      </c>
      <c r="C72" s="9" t="s">
        <v>109</v>
      </c>
      <c r="D72" s="35"/>
      <c r="E72" s="71">
        <f>E74</f>
        <v>320</v>
      </c>
      <c r="F72" s="71">
        <f>F74</f>
        <v>0</v>
      </c>
    </row>
    <row r="73" spans="1:6" ht="28.5" customHeight="1">
      <c r="A73" s="44" t="s">
        <v>121</v>
      </c>
      <c r="B73" s="35" t="s">
        <v>32</v>
      </c>
      <c r="C73" s="9" t="s">
        <v>109</v>
      </c>
      <c r="D73" s="35" t="s">
        <v>70</v>
      </c>
      <c r="E73" s="71">
        <f>E74</f>
        <v>320</v>
      </c>
      <c r="F73" s="71">
        <f>F74</f>
        <v>0</v>
      </c>
    </row>
    <row r="74" spans="1:6" ht="31.5" customHeight="1">
      <c r="A74" s="44" t="s">
        <v>72</v>
      </c>
      <c r="B74" s="35" t="s">
        <v>32</v>
      </c>
      <c r="C74" s="9" t="s">
        <v>109</v>
      </c>
      <c r="D74" s="35" t="s">
        <v>68</v>
      </c>
      <c r="E74" s="71">
        <v>320</v>
      </c>
      <c r="F74" s="71">
        <v>0</v>
      </c>
    </row>
    <row r="75" spans="1:6" ht="24" customHeight="1">
      <c r="A75" s="82" t="s">
        <v>378</v>
      </c>
      <c r="B75" s="68" t="s">
        <v>305</v>
      </c>
      <c r="C75" s="66"/>
      <c r="D75" s="65"/>
      <c r="E75" s="81">
        <f>E76</f>
        <v>650</v>
      </c>
      <c r="F75" s="81">
        <f>F76</f>
        <v>0</v>
      </c>
    </row>
    <row r="76" spans="1:6" ht="43.5" customHeight="1">
      <c r="A76" s="64" t="s">
        <v>151</v>
      </c>
      <c r="B76" s="65" t="s">
        <v>305</v>
      </c>
      <c r="C76" s="9" t="s">
        <v>389</v>
      </c>
      <c r="D76" s="65"/>
      <c r="E76" s="83">
        <f>E78</f>
        <v>650</v>
      </c>
      <c r="F76" s="83">
        <f>F78</f>
        <v>0</v>
      </c>
    </row>
    <row r="77" spans="1:6" ht="30.75" customHeight="1">
      <c r="A77" s="44" t="s">
        <v>121</v>
      </c>
      <c r="B77" s="65" t="s">
        <v>305</v>
      </c>
      <c r="C77" s="9" t="s">
        <v>389</v>
      </c>
      <c r="D77" s="65" t="s">
        <v>70</v>
      </c>
      <c r="E77" s="83">
        <f>E78</f>
        <v>650</v>
      </c>
      <c r="F77" s="83">
        <f>F78</f>
        <v>0</v>
      </c>
    </row>
    <row r="78" spans="1:6" ht="30.75" customHeight="1">
      <c r="A78" s="44" t="s">
        <v>72</v>
      </c>
      <c r="B78" s="65" t="s">
        <v>305</v>
      </c>
      <c r="C78" s="9" t="s">
        <v>389</v>
      </c>
      <c r="D78" s="65" t="s">
        <v>68</v>
      </c>
      <c r="E78" s="83">
        <v>650</v>
      </c>
      <c r="F78" s="83">
        <v>0</v>
      </c>
    </row>
    <row r="79" spans="1:6" ht="30.75" customHeight="1">
      <c r="A79" s="27" t="s">
        <v>33</v>
      </c>
      <c r="B79" s="32" t="s">
        <v>34</v>
      </c>
      <c r="C79" s="8"/>
      <c r="D79" s="35"/>
      <c r="E79" s="57">
        <f>E80</f>
        <v>45927.8</v>
      </c>
      <c r="F79" s="57">
        <f>F80</f>
        <v>1632.1</v>
      </c>
    </row>
    <row r="80" spans="1:6" ht="20.25" customHeight="1">
      <c r="A80" s="31" t="s">
        <v>90</v>
      </c>
      <c r="B80" s="32" t="s">
        <v>35</v>
      </c>
      <c r="C80" s="8"/>
      <c r="D80" s="32"/>
      <c r="E80" s="74">
        <f>E81+E84+E89</f>
        <v>45927.8</v>
      </c>
      <c r="F80" s="74">
        <f>F81+F84+F89</f>
        <v>1632.1</v>
      </c>
    </row>
    <row r="81" spans="1:6" ht="21.75" customHeight="1">
      <c r="A81" s="34" t="s">
        <v>211</v>
      </c>
      <c r="B81" s="35" t="s">
        <v>35</v>
      </c>
      <c r="C81" s="9" t="s">
        <v>110</v>
      </c>
      <c r="D81" s="35"/>
      <c r="E81" s="75">
        <f>E82</f>
        <v>32018.4</v>
      </c>
      <c r="F81" s="75">
        <f>F82</f>
        <v>776.7</v>
      </c>
    </row>
    <row r="82" spans="1:6" ht="30.75" customHeight="1">
      <c r="A82" s="34" t="s">
        <v>121</v>
      </c>
      <c r="B82" s="35" t="s">
        <v>35</v>
      </c>
      <c r="C82" s="9" t="s">
        <v>110</v>
      </c>
      <c r="D82" s="35" t="s">
        <v>70</v>
      </c>
      <c r="E82" s="75">
        <f>E83</f>
        <v>32018.4</v>
      </c>
      <c r="F82" s="75">
        <f>F83</f>
        <v>776.7</v>
      </c>
    </row>
    <row r="83" spans="1:6" ht="32.25" customHeight="1">
      <c r="A83" s="34" t="s">
        <v>72</v>
      </c>
      <c r="B83" s="35" t="s">
        <v>35</v>
      </c>
      <c r="C83" s="9" t="s">
        <v>110</v>
      </c>
      <c r="D83" s="35" t="s">
        <v>68</v>
      </c>
      <c r="E83" s="75">
        <v>32018.4</v>
      </c>
      <c r="F83" s="75">
        <v>776.7</v>
      </c>
    </row>
    <row r="84" spans="1:6" ht="20.25" customHeight="1">
      <c r="A84" s="34" t="s">
        <v>144</v>
      </c>
      <c r="B84" s="35" t="s">
        <v>35</v>
      </c>
      <c r="C84" s="9" t="s">
        <v>111</v>
      </c>
      <c r="D84" s="35"/>
      <c r="E84" s="75">
        <f>E85+E87</f>
        <v>12909.4</v>
      </c>
      <c r="F84" s="75">
        <f>F85+F87</f>
        <v>765.4</v>
      </c>
    </row>
    <row r="85" spans="1:6" ht="30">
      <c r="A85" s="34" t="s">
        <v>121</v>
      </c>
      <c r="B85" s="35" t="s">
        <v>35</v>
      </c>
      <c r="C85" s="9" t="s">
        <v>111</v>
      </c>
      <c r="D85" s="35" t="s">
        <v>70</v>
      </c>
      <c r="E85" s="75">
        <f>E86</f>
        <v>12309.4</v>
      </c>
      <c r="F85" s="75">
        <f>F86</f>
        <v>765.4</v>
      </c>
    </row>
    <row r="86" spans="1:6" ht="30" customHeight="1">
      <c r="A86" s="34" t="s">
        <v>72</v>
      </c>
      <c r="B86" s="35" t="s">
        <v>35</v>
      </c>
      <c r="C86" s="9" t="s">
        <v>111</v>
      </c>
      <c r="D86" s="35" t="s">
        <v>68</v>
      </c>
      <c r="E86" s="75">
        <v>12309.4</v>
      </c>
      <c r="F86" s="75">
        <v>765.4</v>
      </c>
    </row>
    <row r="87" spans="1:6" ht="21.75" customHeight="1">
      <c r="A87" s="34" t="s">
        <v>73</v>
      </c>
      <c r="B87" s="65" t="s">
        <v>35</v>
      </c>
      <c r="C87" s="66" t="s">
        <v>111</v>
      </c>
      <c r="D87" s="65" t="s">
        <v>71</v>
      </c>
      <c r="E87" s="83">
        <f>E88</f>
        <v>600</v>
      </c>
      <c r="F87" s="83">
        <f>F88</f>
        <v>0</v>
      </c>
    </row>
    <row r="88" spans="1:6" ht="19.5" customHeight="1">
      <c r="A88" s="34" t="s">
        <v>74</v>
      </c>
      <c r="B88" s="65" t="s">
        <v>35</v>
      </c>
      <c r="C88" s="66" t="s">
        <v>111</v>
      </c>
      <c r="D88" s="65" t="s">
        <v>69</v>
      </c>
      <c r="E88" s="83">
        <v>600</v>
      </c>
      <c r="F88" s="83">
        <v>0</v>
      </c>
    </row>
    <row r="89" spans="1:6" ht="34.5" customHeight="1">
      <c r="A89" s="34" t="s">
        <v>145</v>
      </c>
      <c r="B89" s="35" t="s">
        <v>35</v>
      </c>
      <c r="C89" s="9" t="s">
        <v>112</v>
      </c>
      <c r="D89" s="35"/>
      <c r="E89" s="75">
        <f>E90</f>
        <v>1000</v>
      </c>
      <c r="F89" s="75">
        <f>F90</f>
        <v>90</v>
      </c>
    </row>
    <row r="90" spans="1:6" ht="30" customHeight="1">
      <c r="A90" s="34" t="s">
        <v>121</v>
      </c>
      <c r="B90" s="35" t="s">
        <v>35</v>
      </c>
      <c r="C90" s="9" t="s">
        <v>112</v>
      </c>
      <c r="D90" s="35" t="s">
        <v>70</v>
      </c>
      <c r="E90" s="75">
        <f>E91</f>
        <v>1000</v>
      </c>
      <c r="F90" s="75">
        <f>F91</f>
        <v>90</v>
      </c>
    </row>
    <row r="91" spans="1:6" ht="30">
      <c r="A91" s="34" t="s">
        <v>72</v>
      </c>
      <c r="B91" s="35" t="s">
        <v>35</v>
      </c>
      <c r="C91" s="9" t="s">
        <v>112</v>
      </c>
      <c r="D91" s="35" t="s">
        <v>68</v>
      </c>
      <c r="E91" s="75">
        <v>1000</v>
      </c>
      <c r="F91" s="75">
        <v>90</v>
      </c>
    </row>
    <row r="92" spans="1:6" ht="26.25" customHeight="1">
      <c r="A92" s="78" t="s">
        <v>182</v>
      </c>
      <c r="B92" s="68" t="s">
        <v>183</v>
      </c>
      <c r="C92" s="69"/>
      <c r="D92" s="68"/>
      <c r="E92" s="81">
        <f aca="true" t="shared" si="1" ref="E92:F95">E93</f>
        <v>135</v>
      </c>
      <c r="F92" s="81">
        <f t="shared" si="1"/>
        <v>0</v>
      </c>
    </row>
    <row r="93" spans="1:6" ht="28.5">
      <c r="A93" s="82" t="s">
        <v>185</v>
      </c>
      <c r="B93" s="68" t="s">
        <v>186</v>
      </c>
      <c r="C93" s="69"/>
      <c r="D93" s="68"/>
      <c r="E93" s="81">
        <f t="shared" si="1"/>
        <v>135</v>
      </c>
      <c r="F93" s="81">
        <f t="shared" si="1"/>
        <v>0</v>
      </c>
    </row>
    <row r="94" spans="1:6" ht="60" customHeight="1">
      <c r="A94" s="64" t="s">
        <v>188</v>
      </c>
      <c r="B94" s="65" t="s">
        <v>186</v>
      </c>
      <c r="C94" s="66" t="s">
        <v>189</v>
      </c>
      <c r="D94" s="65"/>
      <c r="E94" s="83">
        <f t="shared" si="1"/>
        <v>135</v>
      </c>
      <c r="F94" s="83">
        <f t="shared" si="1"/>
        <v>0</v>
      </c>
    </row>
    <row r="95" spans="1:6" ht="30">
      <c r="A95" s="64" t="s">
        <v>121</v>
      </c>
      <c r="B95" s="65" t="s">
        <v>186</v>
      </c>
      <c r="C95" s="66" t="s">
        <v>189</v>
      </c>
      <c r="D95" s="65" t="s">
        <v>70</v>
      </c>
      <c r="E95" s="83">
        <f t="shared" si="1"/>
        <v>135</v>
      </c>
      <c r="F95" s="83">
        <f t="shared" si="1"/>
        <v>0</v>
      </c>
    </row>
    <row r="96" spans="1:6" ht="30" customHeight="1">
      <c r="A96" s="64" t="s">
        <v>72</v>
      </c>
      <c r="B96" s="65" t="s">
        <v>186</v>
      </c>
      <c r="C96" s="66" t="s">
        <v>189</v>
      </c>
      <c r="D96" s="65" t="s">
        <v>68</v>
      </c>
      <c r="E96" s="83">
        <v>135</v>
      </c>
      <c r="F96" s="83">
        <v>0</v>
      </c>
    </row>
    <row r="97" spans="1:6" ht="15">
      <c r="A97" s="27" t="s">
        <v>36</v>
      </c>
      <c r="B97" s="32" t="s">
        <v>37</v>
      </c>
      <c r="C97" s="8"/>
      <c r="D97" s="35"/>
      <c r="E97" s="57">
        <f>E98+E102</f>
        <v>2140</v>
      </c>
      <c r="F97" s="57">
        <f>F98+F102</f>
        <v>0</v>
      </c>
    </row>
    <row r="98" spans="1:6" ht="28.5" customHeight="1">
      <c r="A98" s="82" t="s">
        <v>124</v>
      </c>
      <c r="B98" s="32" t="s">
        <v>123</v>
      </c>
      <c r="C98" s="8"/>
      <c r="D98" s="35"/>
      <c r="E98" s="57">
        <f aca="true" t="shared" si="2" ref="E98:F100">E99</f>
        <v>200</v>
      </c>
      <c r="F98" s="57">
        <f t="shared" si="2"/>
        <v>0</v>
      </c>
    </row>
    <row r="99" spans="1:6" ht="75">
      <c r="A99" s="45" t="s">
        <v>126</v>
      </c>
      <c r="B99" s="35" t="s">
        <v>123</v>
      </c>
      <c r="C99" s="9" t="s">
        <v>125</v>
      </c>
      <c r="D99" s="35"/>
      <c r="E99" s="71">
        <f t="shared" si="2"/>
        <v>200</v>
      </c>
      <c r="F99" s="71">
        <f t="shared" si="2"/>
        <v>0</v>
      </c>
    </row>
    <row r="100" spans="1:6" ht="32.25" customHeight="1">
      <c r="A100" s="34" t="s">
        <v>121</v>
      </c>
      <c r="B100" s="35" t="s">
        <v>123</v>
      </c>
      <c r="C100" s="9" t="s">
        <v>125</v>
      </c>
      <c r="D100" s="35" t="s">
        <v>70</v>
      </c>
      <c r="E100" s="71">
        <f t="shared" si="2"/>
        <v>200</v>
      </c>
      <c r="F100" s="71">
        <f t="shared" si="2"/>
        <v>0</v>
      </c>
    </row>
    <row r="101" spans="1:6" ht="30">
      <c r="A101" s="34" t="s">
        <v>72</v>
      </c>
      <c r="B101" s="35" t="s">
        <v>123</v>
      </c>
      <c r="C101" s="9" t="s">
        <v>125</v>
      </c>
      <c r="D101" s="35" t="s">
        <v>68</v>
      </c>
      <c r="E101" s="71">
        <v>200</v>
      </c>
      <c r="F101" s="71">
        <v>0</v>
      </c>
    </row>
    <row r="102" spans="1:6" ht="15" customHeight="1">
      <c r="A102" s="31" t="s">
        <v>146</v>
      </c>
      <c r="B102" s="32" t="s">
        <v>147</v>
      </c>
      <c r="C102" s="8"/>
      <c r="D102" s="32"/>
      <c r="E102" s="57">
        <f>E106+E109+E112+E115+E103+E118</f>
        <v>1940</v>
      </c>
      <c r="F102" s="57">
        <f>F106+F109+F112+F115+F103+F118</f>
        <v>0</v>
      </c>
    </row>
    <row r="103" spans="1:6" ht="30" customHeight="1">
      <c r="A103" s="34" t="s">
        <v>148</v>
      </c>
      <c r="B103" s="65" t="s">
        <v>147</v>
      </c>
      <c r="C103" s="66" t="s">
        <v>149</v>
      </c>
      <c r="D103" s="32"/>
      <c r="E103" s="71">
        <f>E104</f>
        <v>1225</v>
      </c>
      <c r="F103" s="71">
        <f>F104</f>
        <v>0</v>
      </c>
    </row>
    <row r="104" spans="1:6" ht="27" customHeight="1">
      <c r="A104" s="34" t="s">
        <v>121</v>
      </c>
      <c r="B104" s="35" t="s">
        <v>147</v>
      </c>
      <c r="C104" s="9" t="s">
        <v>149</v>
      </c>
      <c r="D104" s="35" t="s">
        <v>70</v>
      </c>
      <c r="E104" s="71">
        <f>E105</f>
        <v>1225</v>
      </c>
      <c r="F104" s="71">
        <f>F105</f>
        <v>0</v>
      </c>
    </row>
    <row r="105" spans="1:6" ht="30">
      <c r="A105" s="34" t="s">
        <v>72</v>
      </c>
      <c r="B105" s="35" t="s">
        <v>147</v>
      </c>
      <c r="C105" s="9" t="s">
        <v>149</v>
      </c>
      <c r="D105" s="35" t="s">
        <v>68</v>
      </c>
      <c r="E105" s="71">
        <v>1225</v>
      </c>
      <c r="F105" s="71">
        <v>0</v>
      </c>
    </row>
    <row r="106" spans="1:6" ht="41.25" customHeight="1">
      <c r="A106" s="64" t="s">
        <v>150</v>
      </c>
      <c r="B106" s="65" t="s">
        <v>147</v>
      </c>
      <c r="C106" s="66" t="s">
        <v>387</v>
      </c>
      <c r="D106" s="65"/>
      <c r="E106" s="71">
        <f>E107</f>
        <v>135</v>
      </c>
      <c r="F106" s="71">
        <f>F107</f>
        <v>0</v>
      </c>
    </row>
    <row r="107" spans="1:6" ht="29.25" customHeight="1">
      <c r="A107" s="34" t="s">
        <v>121</v>
      </c>
      <c r="B107" s="35" t="s">
        <v>147</v>
      </c>
      <c r="C107" s="9" t="s">
        <v>387</v>
      </c>
      <c r="D107" s="35" t="s">
        <v>70</v>
      </c>
      <c r="E107" s="71">
        <f>E108</f>
        <v>135</v>
      </c>
      <c r="F107" s="71">
        <f>F108</f>
        <v>0</v>
      </c>
    </row>
    <row r="108" spans="1:6" ht="33.75" customHeight="1">
      <c r="A108" s="34" t="s">
        <v>72</v>
      </c>
      <c r="B108" s="35" t="s">
        <v>147</v>
      </c>
      <c r="C108" s="9" t="s">
        <v>387</v>
      </c>
      <c r="D108" s="35" t="s">
        <v>68</v>
      </c>
      <c r="E108" s="71">
        <v>135</v>
      </c>
      <c r="F108" s="71">
        <v>0</v>
      </c>
    </row>
    <row r="109" spans="1:6" ht="75">
      <c r="A109" s="34" t="s">
        <v>386</v>
      </c>
      <c r="B109" s="35" t="s">
        <v>147</v>
      </c>
      <c r="C109" s="9" t="s">
        <v>388</v>
      </c>
      <c r="D109" s="35"/>
      <c r="E109" s="71">
        <f>E110</f>
        <v>100</v>
      </c>
      <c r="F109" s="71">
        <f>F110</f>
        <v>0</v>
      </c>
    </row>
    <row r="110" spans="1:6" ht="30" customHeight="1">
      <c r="A110" s="34" t="s">
        <v>121</v>
      </c>
      <c r="B110" s="35" t="s">
        <v>147</v>
      </c>
      <c r="C110" s="9" t="s">
        <v>388</v>
      </c>
      <c r="D110" s="35" t="s">
        <v>70</v>
      </c>
      <c r="E110" s="71">
        <f>E111</f>
        <v>100</v>
      </c>
      <c r="F110" s="71">
        <f>F111</f>
        <v>0</v>
      </c>
    </row>
    <row r="111" spans="1:6" ht="30" customHeight="1">
      <c r="A111" s="34" t="s">
        <v>72</v>
      </c>
      <c r="B111" s="35" t="s">
        <v>147</v>
      </c>
      <c r="C111" s="9" t="s">
        <v>388</v>
      </c>
      <c r="D111" s="35" t="s">
        <v>68</v>
      </c>
      <c r="E111" s="71">
        <v>100</v>
      </c>
      <c r="F111" s="71">
        <v>0</v>
      </c>
    </row>
    <row r="112" spans="1:6" ht="57.75" customHeight="1">
      <c r="A112" s="34" t="s">
        <v>151</v>
      </c>
      <c r="B112" s="35" t="s">
        <v>147</v>
      </c>
      <c r="C112" s="9" t="s">
        <v>389</v>
      </c>
      <c r="D112" s="35"/>
      <c r="E112" s="71">
        <f>E113</f>
        <v>170</v>
      </c>
      <c r="F112" s="71">
        <f>F113</f>
        <v>0</v>
      </c>
    </row>
    <row r="113" spans="1:6" ht="30" customHeight="1">
      <c r="A113" s="34" t="s">
        <v>121</v>
      </c>
      <c r="B113" s="35" t="s">
        <v>147</v>
      </c>
      <c r="C113" s="9" t="s">
        <v>389</v>
      </c>
      <c r="D113" s="35" t="s">
        <v>70</v>
      </c>
      <c r="E113" s="71">
        <f>E114</f>
        <v>170</v>
      </c>
      <c r="F113" s="71">
        <f>F114</f>
        <v>0</v>
      </c>
    </row>
    <row r="114" spans="1:6" ht="30" customHeight="1">
      <c r="A114" s="34" t="s">
        <v>72</v>
      </c>
      <c r="B114" s="35" t="s">
        <v>147</v>
      </c>
      <c r="C114" s="9" t="s">
        <v>389</v>
      </c>
      <c r="D114" s="35" t="s">
        <v>68</v>
      </c>
      <c r="E114" s="71">
        <v>170</v>
      </c>
      <c r="F114" s="71">
        <v>0</v>
      </c>
    </row>
    <row r="115" spans="1:6" ht="114.75" customHeight="1">
      <c r="A115" s="41" t="s">
        <v>152</v>
      </c>
      <c r="B115" s="42" t="s">
        <v>147</v>
      </c>
      <c r="C115" s="22" t="s">
        <v>390</v>
      </c>
      <c r="D115" s="42"/>
      <c r="E115" s="75">
        <f>E116</f>
        <v>240</v>
      </c>
      <c r="F115" s="75">
        <f>F116</f>
        <v>0</v>
      </c>
    </row>
    <row r="116" spans="1:6" ht="28.5" customHeight="1">
      <c r="A116" s="41" t="s">
        <v>121</v>
      </c>
      <c r="B116" s="42" t="s">
        <v>147</v>
      </c>
      <c r="C116" s="22" t="s">
        <v>390</v>
      </c>
      <c r="D116" s="42" t="s">
        <v>70</v>
      </c>
      <c r="E116" s="75">
        <f>E117</f>
        <v>240</v>
      </c>
      <c r="F116" s="75">
        <f>F117</f>
        <v>0</v>
      </c>
    </row>
    <row r="117" spans="1:6" ht="28.5" customHeight="1">
      <c r="A117" s="41" t="s">
        <v>72</v>
      </c>
      <c r="B117" s="42" t="s">
        <v>147</v>
      </c>
      <c r="C117" s="22" t="s">
        <v>390</v>
      </c>
      <c r="D117" s="42" t="s">
        <v>68</v>
      </c>
      <c r="E117" s="75">
        <v>240</v>
      </c>
      <c r="F117" s="75">
        <v>0</v>
      </c>
    </row>
    <row r="118" spans="1:6" ht="66" customHeight="1">
      <c r="A118" s="64" t="s">
        <v>379</v>
      </c>
      <c r="B118" s="42" t="s">
        <v>147</v>
      </c>
      <c r="C118" s="66" t="s">
        <v>391</v>
      </c>
      <c r="D118" s="65"/>
      <c r="E118" s="83">
        <f>E119</f>
        <v>70</v>
      </c>
      <c r="F118" s="83">
        <f>F119</f>
        <v>0</v>
      </c>
    </row>
    <row r="119" spans="1:6" ht="29.25" customHeight="1">
      <c r="A119" s="64" t="s">
        <v>121</v>
      </c>
      <c r="B119" s="42" t="s">
        <v>147</v>
      </c>
      <c r="C119" s="66" t="s">
        <v>391</v>
      </c>
      <c r="D119" s="65" t="s">
        <v>70</v>
      </c>
      <c r="E119" s="83">
        <f>E120</f>
        <v>70</v>
      </c>
      <c r="F119" s="83">
        <f>F120</f>
        <v>0</v>
      </c>
    </row>
    <row r="120" spans="1:6" ht="32.25" customHeight="1">
      <c r="A120" s="64" t="s">
        <v>72</v>
      </c>
      <c r="B120" s="42" t="s">
        <v>147</v>
      </c>
      <c r="C120" s="66" t="s">
        <v>391</v>
      </c>
      <c r="D120" s="65" t="s">
        <v>68</v>
      </c>
      <c r="E120" s="83">
        <v>70</v>
      </c>
      <c r="F120" s="83">
        <v>0</v>
      </c>
    </row>
    <row r="121" spans="1:6" ht="30" customHeight="1">
      <c r="A121" s="27" t="s">
        <v>38</v>
      </c>
      <c r="B121" s="32" t="s">
        <v>39</v>
      </c>
      <c r="C121" s="8"/>
      <c r="D121" s="35"/>
      <c r="E121" s="57">
        <f>E122</f>
        <v>5154.8</v>
      </c>
      <c r="F121" s="57">
        <f>F122</f>
        <v>207.8</v>
      </c>
    </row>
    <row r="122" spans="1:6" ht="27" customHeight="1">
      <c r="A122" s="31" t="s">
        <v>40</v>
      </c>
      <c r="B122" s="32" t="s">
        <v>41</v>
      </c>
      <c r="C122" s="8"/>
      <c r="D122" s="32"/>
      <c r="E122" s="57">
        <f>E123+E126</f>
        <v>5154.8</v>
      </c>
      <c r="F122" s="57">
        <f>F123+F126</f>
        <v>207.8</v>
      </c>
    </row>
    <row r="123" spans="1:6" ht="45.75" customHeight="1">
      <c r="A123" s="34" t="s">
        <v>133</v>
      </c>
      <c r="B123" s="35" t="s">
        <v>41</v>
      </c>
      <c r="C123" s="9" t="s">
        <v>113</v>
      </c>
      <c r="D123" s="35"/>
      <c r="E123" s="71">
        <f>E124</f>
        <v>2525</v>
      </c>
      <c r="F123" s="71">
        <f>F124</f>
        <v>207.8</v>
      </c>
    </row>
    <row r="124" spans="1:6" ht="29.25" customHeight="1">
      <c r="A124" s="34" t="s">
        <v>121</v>
      </c>
      <c r="B124" s="35" t="s">
        <v>41</v>
      </c>
      <c r="C124" s="9" t="s">
        <v>113</v>
      </c>
      <c r="D124" s="35" t="s">
        <v>70</v>
      </c>
      <c r="E124" s="71">
        <f>E125</f>
        <v>2525</v>
      </c>
      <c r="F124" s="71">
        <f>F125</f>
        <v>207.8</v>
      </c>
    </row>
    <row r="125" spans="1:6" ht="29.25" customHeight="1">
      <c r="A125" s="34" t="s">
        <v>72</v>
      </c>
      <c r="B125" s="35" t="s">
        <v>41</v>
      </c>
      <c r="C125" s="9" t="s">
        <v>113</v>
      </c>
      <c r="D125" s="35" t="s">
        <v>68</v>
      </c>
      <c r="E125" s="71">
        <v>2525</v>
      </c>
      <c r="F125" s="71">
        <v>207.8</v>
      </c>
    </row>
    <row r="126" spans="1:6" ht="30" customHeight="1">
      <c r="A126" s="34" t="s">
        <v>89</v>
      </c>
      <c r="B126" s="35" t="s">
        <v>41</v>
      </c>
      <c r="C126" s="9" t="s">
        <v>114</v>
      </c>
      <c r="D126" s="35"/>
      <c r="E126" s="71">
        <f>E127</f>
        <v>2629.8</v>
      </c>
      <c r="F126" s="71">
        <f>F127</f>
        <v>0</v>
      </c>
    </row>
    <row r="127" spans="1:6" ht="29.25" customHeight="1">
      <c r="A127" s="34" t="s">
        <v>121</v>
      </c>
      <c r="B127" s="35" t="s">
        <v>41</v>
      </c>
      <c r="C127" s="9" t="s">
        <v>114</v>
      </c>
      <c r="D127" s="35" t="s">
        <v>70</v>
      </c>
      <c r="E127" s="71">
        <f>E128</f>
        <v>2629.8</v>
      </c>
      <c r="F127" s="71">
        <f>F128</f>
        <v>0</v>
      </c>
    </row>
    <row r="128" spans="1:6" ht="33" customHeight="1">
      <c r="A128" s="34" t="s">
        <v>72</v>
      </c>
      <c r="B128" s="35" t="s">
        <v>41</v>
      </c>
      <c r="C128" s="9" t="s">
        <v>114</v>
      </c>
      <c r="D128" s="35" t="s">
        <v>68</v>
      </c>
      <c r="E128" s="71">
        <v>2629.8</v>
      </c>
      <c r="F128" s="71">
        <v>0</v>
      </c>
    </row>
    <row r="129" spans="1:6" ht="29.25" customHeight="1">
      <c r="A129" s="27" t="s">
        <v>42</v>
      </c>
      <c r="B129" s="32" t="s">
        <v>43</v>
      </c>
      <c r="C129" s="8"/>
      <c r="D129" s="32"/>
      <c r="E129" s="57">
        <f>E138+E130+E134</f>
        <v>14748.9</v>
      </c>
      <c r="F129" s="57">
        <f>F138+F130+F134</f>
        <v>2975.6</v>
      </c>
    </row>
    <row r="130" spans="1:6" ht="19.5" customHeight="1">
      <c r="A130" s="31" t="s">
        <v>153</v>
      </c>
      <c r="B130" s="68" t="s">
        <v>154</v>
      </c>
      <c r="C130" s="69"/>
      <c r="D130" s="68"/>
      <c r="E130" s="57">
        <f aca="true" t="shared" si="3" ref="E130:F132">E131</f>
        <v>274</v>
      </c>
      <c r="F130" s="57">
        <f t="shared" si="3"/>
        <v>45.6</v>
      </c>
    </row>
    <row r="131" spans="1:6" ht="137.25" customHeight="1">
      <c r="A131" s="64" t="s">
        <v>155</v>
      </c>
      <c r="B131" s="65" t="s">
        <v>154</v>
      </c>
      <c r="C131" s="66" t="s">
        <v>130</v>
      </c>
      <c r="D131" s="65"/>
      <c r="E131" s="71">
        <f t="shared" si="3"/>
        <v>274</v>
      </c>
      <c r="F131" s="71">
        <f t="shared" si="3"/>
        <v>45.6</v>
      </c>
    </row>
    <row r="132" spans="1:6" ht="18.75" customHeight="1">
      <c r="A132" s="94" t="s">
        <v>75</v>
      </c>
      <c r="B132" s="65" t="s">
        <v>154</v>
      </c>
      <c r="C132" s="66" t="s">
        <v>130</v>
      </c>
      <c r="D132" s="65" t="s">
        <v>67</v>
      </c>
      <c r="E132" s="71">
        <f t="shared" si="3"/>
        <v>274</v>
      </c>
      <c r="F132" s="71">
        <f t="shared" si="3"/>
        <v>45.6</v>
      </c>
    </row>
    <row r="133" spans="1:6" ht="18" customHeight="1">
      <c r="A133" s="94" t="s">
        <v>100</v>
      </c>
      <c r="B133" s="65" t="s">
        <v>154</v>
      </c>
      <c r="C133" s="66" t="s">
        <v>130</v>
      </c>
      <c r="D133" s="65" t="s">
        <v>99</v>
      </c>
      <c r="E133" s="71">
        <v>274</v>
      </c>
      <c r="F133" s="71">
        <v>45.6</v>
      </c>
    </row>
    <row r="134" spans="1:6" ht="21" customHeight="1">
      <c r="A134" s="31" t="s">
        <v>213</v>
      </c>
      <c r="B134" s="68" t="s">
        <v>214</v>
      </c>
      <c r="C134" s="69"/>
      <c r="D134" s="68"/>
      <c r="E134" s="57">
        <f aca="true" t="shared" si="4" ref="E134:F136">E135</f>
        <v>175.6</v>
      </c>
      <c r="F134" s="57">
        <f t="shared" si="4"/>
        <v>29.2</v>
      </c>
    </row>
    <row r="135" spans="1:6" ht="147.75" customHeight="1">
      <c r="A135" s="64" t="s">
        <v>155</v>
      </c>
      <c r="B135" s="65" t="s">
        <v>214</v>
      </c>
      <c r="C135" s="66" t="s">
        <v>130</v>
      </c>
      <c r="D135" s="65"/>
      <c r="E135" s="71">
        <f t="shared" si="4"/>
        <v>175.6</v>
      </c>
      <c r="F135" s="71">
        <f t="shared" si="4"/>
        <v>29.2</v>
      </c>
    </row>
    <row r="136" spans="1:6" ht="18.75" customHeight="1">
      <c r="A136" s="94" t="s">
        <v>75</v>
      </c>
      <c r="B136" s="65" t="s">
        <v>214</v>
      </c>
      <c r="C136" s="66" t="s">
        <v>130</v>
      </c>
      <c r="D136" s="65" t="s">
        <v>67</v>
      </c>
      <c r="E136" s="71">
        <f t="shared" si="4"/>
        <v>175.6</v>
      </c>
      <c r="F136" s="71">
        <f t="shared" si="4"/>
        <v>29.2</v>
      </c>
    </row>
    <row r="137" spans="1:6" ht="23.25" customHeight="1">
      <c r="A137" s="94" t="s">
        <v>100</v>
      </c>
      <c r="B137" s="65" t="s">
        <v>214</v>
      </c>
      <c r="C137" s="66" t="s">
        <v>130</v>
      </c>
      <c r="D137" s="65" t="s">
        <v>99</v>
      </c>
      <c r="E137" s="71">
        <v>175.6</v>
      </c>
      <c r="F137" s="71">
        <v>29.2</v>
      </c>
    </row>
    <row r="138" spans="1:6" ht="24.75" customHeight="1">
      <c r="A138" s="31" t="s">
        <v>44</v>
      </c>
      <c r="B138" s="32" t="s">
        <v>45</v>
      </c>
      <c r="C138" s="8"/>
      <c r="D138" s="32"/>
      <c r="E138" s="57">
        <f>E139+E142</f>
        <v>14299.3</v>
      </c>
      <c r="F138" s="57">
        <f>F139+F142</f>
        <v>2900.8</v>
      </c>
    </row>
    <row r="139" spans="1:6" ht="63" customHeight="1">
      <c r="A139" s="34" t="s">
        <v>92</v>
      </c>
      <c r="B139" s="35" t="s">
        <v>45</v>
      </c>
      <c r="C139" s="9" t="s">
        <v>131</v>
      </c>
      <c r="D139" s="35"/>
      <c r="E139" s="71">
        <f>E140</f>
        <v>10299.9</v>
      </c>
      <c r="F139" s="71">
        <f>F140</f>
        <v>2339.6</v>
      </c>
    </row>
    <row r="140" spans="1:6" ht="20.25" customHeight="1">
      <c r="A140" s="34" t="s">
        <v>75</v>
      </c>
      <c r="B140" s="35" t="s">
        <v>45</v>
      </c>
      <c r="C140" s="9" t="s">
        <v>131</v>
      </c>
      <c r="D140" s="35" t="s">
        <v>67</v>
      </c>
      <c r="E140" s="71">
        <f>E141</f>
        <v>10299.9</v>
      </c>
      <c r="F140" s="71">
        <f>F141</f>
        <v>2339.6</v>
      </c>
    </row>
    <row r="141" spans="1:6" ht="23.25" customHeight="1">
      <c r="A141" s="41" t="s">
        <v>100</v>
      </c>
      <c r="B141" s="42" t="s">
        <v>45</v>
      </c>
      <c r="C141" s="9" t="s">
        <v>131</v>
      </c>
      <c r="D141" s="42" t="s">
        <v>99</v>
      </c>
      <c r="E141" s="75">
        <v>10299.9</v>
      </c>
      <c r="F141" s="75">
        <v>2339.6</v>
      </c>
    </row>
    <row r="142" spans="1:6" ht="45" customHeight="1">
      <c r="A142" s="34" t="s">
        <v>93</v>
      </c>
      <c r="B142" s="35" t="s">
        <v>45</v>
      </c>
      <c r="C142" s="9" t="s">
        <v>132</v>
      </c>
      <c r="D142" s="35"/>
      <c r="E142" s="71">
        <f>E143</f>
        <v>3999.4</v>
      </c>
      <c r="F142" s="71">
        <f>F143</f>
        <v>561.2</v>
      </c>
    </row>
    <row r="143" spans="1:6" ht="17.25" customHeight="1">
      <c r="A143" s="34" t="s">
        <v>75</v>
      </c>
      <c r="B143" s="35" t="s">
        <v>45</v>
      </c>
      <c r="C143" s="9" t="s">
        <v>132</v>
      </c>
      <c r="D143" s="35" t="s">
        <v>67</v>
      </c>
      <c r="E143" s="71">
        <f>E144</f>
        <v>3999.4</v>
      </c>
      <c r="F143" s="71">
        <f>F144</f>
        <v>561.2</v>
      </c>
    </row>
    <row r="144" spans="1:6" ht="30.75" customHeight="1">
      <c r="A144" s="41" t="s">
        <v>98</v>
      </c>
      <c r="B144" s="42" t="s">
        <v>45</v>
      </c>
      <c r="C144" s="9" t="s">
        <v>132</v>
      </c>
      <c r="D144" s="42" t="s">
        <v>97</v>
      </c>
      <c r="E144" s="71">
        <v>3999.4</v>
      </c>
      <c r="F144" s="71">
        <v>561.2</v>
      </c>
    </row>
    <row r="145" spans="1:6" ht="22.5" customHeight="1">
      <c r="A145" s="27" t="s">
        <v>46</v>
      </c>
      <c r="B145" s="32" t="s">
        <v>47</v>
      </c>
      <c r="C145" s="8"/>
      <c r="D145" s="35"/>
      <c r="E145" s="57">
        <f aca="true" t="shared" si="5" ref="E145:F148">E146</f>
        <v>1830.6</v>
      </c>
      <c r="F145" s="57">
        <f t="shared" si="5"/>
        <v>0</v>
      </c>
    </row>
    <row r="146" spans="1:6" ht="21.75" customHeight="1">
      <c r="A146" s="31" t="s">
        <v>48</v>
      </c>
      <c r="B146" s="32" t="s">
        <v>49</v>
      </c>
      <c r="C146" s="8"/>
      <c r="D146" s="32"/>
      <c r="E146" s="57">
        <f t="shared" si="5"/>
        <v>1830.6</v>
      </c>
      <c r="F146" s="57">
        <f t="shared" si="5"/>
        <v>0</v>
      </c>
    </row>
    <row r="147" spans="1:6" ht="93.75" customHeight="1">
      <c r="A147" s="34" t="s">
        <v>122</v>
      </c>
      <c r="B147" s="35" t="s">
        <v>49</v>
      </c>
      <c r="C147" s="9" t="s">
        <v>115</v>
      </c>
      <c r="D147" s="35"/>
      <c r="E147" s="71">
        <f t="shared" si="5"/>
        <v>1830.6</v>
      </c>
      <c r="F147" s="71">
        <f t="shared" si="5"/>
        <v>0</v>
      </c>
    </row>
    <row r="148" spans="1:6" ht="31.5" customHeight="1">
      <c r="A148" s="34" t="s">
        <v>121</v>
      </c>
      <c r="B148" s="35" t="s">
        <v>49</v>
      </c>
      <c r="C148" s="9" t="s">
        <v>115</v>
      </c>
      <c r="D148" s="35" t="s">
        <v>70</v>
      </c>
      <c r="E148" s="71">
        <f t="shared" si="5"/>
        <v>1830.6</v>
      </c>
      <c r="F148" s="71">
        <f t="shared" si="5"/>
        <v>0</v>
      </c>
    </row>
    <row r="149" spans="1:6" ht="30.75" customHeight="1">
      <c r="A149" s="34" t="s">
        <v>72</v>
      </c>
      <c r="B149" s="35" t="s">
        <v>49</v>
      </c>
      <c r="C149" s="9" t="s">
        <v>115</v>
      </c>
      <c r="D149" s="35" t="s">
        <v>68</v>
      </c>
      <c r="E149" s="71">
        <v>1830.6</v>
      </c>
      <c r="F149" s="71">
        <v>0</v>
      </c>
    </row>
    <row r="150" spans="1:6" ht="15" customHeight="1">
      <c r="A150" s="29" t="s">
        <v>50</v>
      </c>
      <c r="B150" s="32" t="s">
        <v>51</v>
      </c>
      <c r="C150" s="8"/>
      <c r="D150" s="32"/>
      <c r="E150" s="57">
        <f aca="true" t="shared" si="6" ref="E150:F153">E151</f>
        <v>3652.5</v>
      </c>
      <c r="F150" s="57">
        <f t="shared" si="6"/>
        <v>664.3</v>
      </c>
    </row>
    <row r="151" spans="1:6" ht="19.5" customHeight="1">
      <c r="A151" s="31" t="s">
        <v>52</v>
      </c>
      <c r="B151" s="32" t="s">
        <v>53</v>
      </c>
      <c r="C151" s="8"/>
      <c r="D151" s="32"/>
      <c r="E151" s="57">
        <f t="shared" si="6"/>
        <v>3652.5</v>
      </c>
      <c r="F151" s="57">
        <f t="shared" si="6"/>
        <v>664.3</v>
      </c>
    </row>
    <row r="152" spans="1:6" ht="124.5" customHeight="1">
      <c r="A152" s="34" t="s">
        <v>134</v>
      </c>
      <c r="B152" s="35" t="s">
        <v>53</v>
      </c>
      <c r="C152" s="9" t="s">
        <v>116</v>
      </c>
      <c r="D152" s="35"/>
      <c r="E152" s="71">
        <f t="shared" si="6"/>
        <v>3652.5</v>
      </c>
      <c r="F152" s="71">
        <f t="shared" si="6"/>
        <v>664.3</v>
      </c>
    </row>
    <row r="153" spans="1:6" ht="30" customHeight="1">
      <c r="A153" s="34" t="s">
        <v>121</v>
      </c>
      <c r="B153" s="35" t="s">
        <v>53</v>
      </c>
      <c r="C153" s="9" t="s">
        <v>116</v>
      </c>
      <c r="D153" s="35" t="s">
        <v>70</v>
      </c>
      <c r="E153" s="71">
        <f t="shared" si="6"/>
        <v>3652.5</v>
      </c>
      <c r="F153" s="71">
        <f t="shared" si="6"/>
        <v>664.3</v>
      </c>
    </row>
    <row r="154" spans="1:6" ht="30" customHeight="1">
      <c r="A154" s="34" t="s">
        <v>72</v>
      </c>
      <c r="B154" s="35" t="s">
        <v>53</v>
      </c>
      <c r="C154" s="9" t="s">
        <v>116</v>
      </c>
      <c r="D154" s="35" t="s">
        <v>68</v>
      </c>
      <c r="E154" s="71">
        <v>3652.5</v>
      </c>
      <c r="F154" s="71">
        <v>664.3</v>
      </c>
    </row>
    <row r="155" spans="1:6" ht="27.75" customHeight="1">
      <c r="A155" s="46" t="s">
        <v>54</v>
      </c>
      <c r="B155" s="47"/>
      <c r="C155" s="47"/>
      <c r="D155" s="32"/>
      <c r="E155" s="74">
        <f>E150+E145+E129+E121+E97+E79+E70+E62+E13+E92</f>
        <v>107216.1</v>
      </c>
      <c r="F155" s="74">
        <f>F150+F145+F129+F121+F97+F79+F70+F62+F13+F92</f>
        <v>9144.099999999999</v>
      </c>
    </row>
    <row r="158" ht="24" customHeight="1"/>
  </sheetData>
  <sheetProtection/>
  <mergeCells count="7">
    <mergeCell ref="A3:E3"/>
    <mergeCell ref="A4:E4"/>
    <mergeCell ref="A5:E5"/>
    <mergeCell ref="A6:E6"/>
    <mergeCell ref="A10:E10"/>
    <mergeCell ref="B2:E2"/>
    <mergeCell ref="A9:E9"/>
  </mergeCells>
  <printOptions/>
  <pageMargins left="0.25" right="0.25" top="0.75" bottom="0.75" header="0.3" footer="0.3"/>
  <pageSetup fitToHeight="0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56.00390625" style="2" customWidth="1"/>
    <col min="2" max="2" width="16.421875" style="1" customWidth="1"/>
    <col min="3" max="3" width="18.7109375" style="1" customWidth="1"/>
    <col min="4" max="4" width="16.7109375" style="1" customWidth="1"/>
    <col min="5" max="16384" width="9.140625" style="1" customWidth="1"/>
  </cols>
  <sheetData>
    <row r="1" spans="1:5" ht="15.75">
      <c r="A1" s="160" t="s">
        <v>394</v>
      </c>
      <c r="B1" s="160"/>
      <c r="C1" s="160"/>
      <c r="D1" s="160"/>
      <c r="E1" s="153"/>
    </row>
    <row r="2" spans="1:5" ht="17.25" customHeight="1">
      <c r="A2" s="160" t="s">
        <v>397</v>
      </c>
      <c r="B2" s="160"/>
      <c r="C2" s="160"/>
      <c r="D2" s="160"/>
      <c r="E2" s="153"/>
    </row>
    <row r="3" spans="1:5" ht="15.75">
      <c r="A3" s="160" t="s">
        <v>396</v>
      </c>
      <c r="B3" s="160"/>
      <c r="C3" s="160"/>
      <c r="D3" s="160"/>
      <c r="E3" s="153"/>
    </row>
    <row r="4" spans="1:5" ht="15">
      <c r="A4" s="175" t="s">
        <v>395</v>
      </c>
      <c r="B4" s="175"/>
      <c r="C4" s="175"/>
      <c r="D4" s="175"/>
      <c r="E4" s="21"/>
    </row>
    <row r="5" spans="1:4" ht="15">
      <c r="A5" s="21"/>
      <c r="B5" s="21"/>
      <c r="C5" s="21"/>
      <c r="D5" s="149"/>
    </row>
    <row r="6" spans="1:3" ht="91.5" customHeight="1">
      <c r="A6" s="178" t="s">
        <v>402</v>
      </c>
      <c r="B6" s="178"/>
      <c r="C6" s="178"/>
    </row>
    <row r="7" ht="18" customHeight="1">
      <c r="C7" s="12"/>
    </row>
    <row r="8" spans="1:4" s="56" customFormat="1" ht="60" customHeight="1">
      <c r="A8" s="3" t="s">
        <v>1</v>
      </c>
      <c r="B8" s="3" t="s">
        <v>3</v>
      </c>
      <c r="C8" s="27" t="s">
        <v>400</v>
      </c>
      <c r="D8" s="27" t="s">
        <v>399</v>
      </c>
    </row>
    <row r="9" spans="1:4" ht="18.75" customHeight="1">
      <c r="A9" s="100" t="s">
        <v>141</v>
      </c>
      <c r="B9" s="100" t="s">
        <v>58</v>
      </c>
      <c r="C9" s="101">
        <f>C10+C11+C12+C13+C14</f>
        <v>32584.5</v>
      </c>
      <c r="D9" s="101">
        <f>D10+D11+D12+D13+D14</f>
        <v>3664</v>
      </c>
    </row>
    <row r="10" spans="1:4" ht="47.25">
      <c r="A10" s="4" t="s">
        <v>8</v>
      </c>
      <c r="B10" s="60" t="s">
        <v>9</v>
      </c>
      <c r="C10" s="59">
        <v>1534.5</v>
      </c>
      <c r="D10" s="59">
        <v>15</v>
      </c>
    </row>
    <row r="11" spans="1:4" ht="63">
      <c r="A11" s="4" t="s">
        <v>13</v>
      </c>
      <c r="B11" s="60" t="s">
        <v>14</v>
      </c>
      <c r="C11" s="59">
        <v>4731.4</v>
      </c>
      <c r="D11" s="59">
        <v>640.2</v>
      </c>
    </row>
    <row r="12" spans="1:4" ht="62.25" customHeight="1">
      <c r="A12" s="4" t="s">
        <v>19</v>
      </c>
      <c r="B12" s="60" t="s">
        <v>20</v>
      </c>
      <c r="C12" s="59">
        <v>24110.5</v>
      </c>
      <c r="D12" s="59">
        <v>3008.8</v>
      </c>
    </row>
    <row r="13" spans="1:4" ht="18.75" customHeight="1">
      <c r="A13" s="4" t="s">
        <v>21</v>
      </c>
      <c r="B13" s="60" t="s">
        <v>22</v>
      </c>
      <c r="C13" s="59">
        <v>2000</v>
      </c>
      <c r="D13" s="59">
        <v>0</v>
      </c>
    </row>
    <row r="14" spans="1:4" ht="18.75" customHeight="1">
      <c r="A14" s="4" t="s">
        <v>25</v>
      </c>
      <c r="B14" s="60" t="s">
        <v>26</v>
      </c>
      <c r="C14" s="59">
        <v>208.1</v>
      </c>
      <c r="D14" s="59">
        <v>0</v>
      </c>
    </row>
    <row r="15" spans="1:4" ht="31.5">
      <c r="A15" s="3" t="s">
        <v>27</v>
      </c>
      <c r="B15" s="102" t="s">
        <v>28</v>
      </c>
      <c r="C15" s="101">
        <f>C16</f>
        <v>72</v>
      </c>
      <c r="D15" s="101">
        <f>D16</f>
        <v>0.3</v>
      </c>
    </row>
    <row r="16" spans="1:4" ht="47.25">
      <c r="A16" s="4" t="s">
        <v>215</v>
      </c>
      <c r="B16" s="60" t="s">
        <v>216</v>
      </c>
      <c r="C16" s="59">
        <v>72</v>
      </c>
      <c r="D16" s="59">
        <v>0.3</v>
      </c>
    </row>
    <row r="17" spans="1:4" ht="18.75" customHeight="1">
      <c r="A17" s="100" t="s">
        <v>29</v>
      </c>
      <c r="B17" s="102" t="s">
        <v>30</v>
      </c>
      <c r="C17" s="101">
        <f>C18+C19</f>
        <v>970</v>
      </c>
      <c r="D17" s="101">
        <f>D18+D19</f>
        <v>0</v>
      </c>
    </row>
    <row r="18" spans="1:4" ht="18.75" customHeight="1">
      <c r="A18" s="5" t="s">
        <v>31</v>
      </c>
      <c r="B18" s="60" t="s">
        <v>32</v>
      </c>
      <c r="C18" s="59">
        <v>320</v>
      </c>
      <c r="D18" s="59">
        <v>0</v>
      </c>
    </row>
    <row r="19" spans="1:4" ht="18.75" customHeight="1">
      <c r="A19" s="64" t="s">
        <v>304</v>
      </c>
      <c r="B19" s="65" t="s">
        <v>305</v>
      </c>
      <c r="C19" s="59">
        <v>650</v>
      </c>
      <c r="D19" s="59">
        <v>0</v>
      </c>
    </row>
    <row r="20" spans="1:4" ht="18.75" customHeight="1">
      <c r="A20" s="3" t="s">
        <v>33</v>
      </c>
      <c r="B20" s="102" t="s">
        <v>34</v>
      </c>
      <c r="C20" s="101">
        <f>C21</f>
        <v>45927.8</v>
      </c>
      <c r="D20" s="101">
        <f>D21</f>
        <v>1632.1</v>
      </c>
    </row>
    <row r="21" spans="1:4" ht="18.75" customHeight="1">
      <c r="A21" s="4" t="s">
        <v>90</v>
      </c>
      <c r="B21" s="60" t="s">
        <v>35</v>
      </c>
      <c r="C21" s="59">
        <v>45927.8</v>
      </c>
      <c r="D21" s="59">
        <v>1632.1</v>
      </c>
    </row>
    <row r="22" spans="1:4" ht="18.75" customHeight="1">
      <c r="A22" s="145" t="s">
        <v>182</v>
      </c>
      <c r="B22" s="102" t="s">
        <v>183</v>
      </c>
      <c r="C22" s="101">
        <f>C23</f>
        <v>135</v>
      </c>
      <c r="D22" s="101">
        <f>D23</f>
        <v>0</v>
      </c>
    </row>
    <row r="23" spans="1:4" ht="18.75" customHeight="1">
      <c r="A23" s="99" t="s">
        <v>185</v>
      </c>
      <c r="B23" s="60" t="s">
        <v>186</v>
      </c>
      <c r="C23" s="59">
        <v>135</v>
      </c>
      <c r="D23" s="59">
        <v>0</v>
      </c>
    </row>
    <row r="24" spans="1:4" ht="18.75" customHeight="1">
      <c r="A24" s="3" t="s">
        <v>36</v>
      </c>
      <c r="B24" s="102" t="s">
        <v>37</v>
      </c>
      <c r="C24" s="101">
        <f>C25+C26</f>
        <v>2140</v>
      </c>
      <c r="D24" s="101">
        <f>D25+D26</f>
        <v>0</v>
      </c>
    </row>
    <row r="25" spans="1:4" ht="31.5">
      <c r="A25" s="99" t="s">
        <v>124</v>
      </c>
      <c r="B25" s="60" t="s">
        <v>123</v>
      </c>
      <c r="C25" s="59">
        <v>200</v>
      </c>
      <c r="D25" s="59">
        <v>0</v>
      </c>
    </row>
    <row r="26" spans="1:4" ht="15.75">
      <c r="A26" s="99" t="s">
        <v>146</v>
      </c>
      <c r="B26" s="60" t="s">
        <v>147</v>
      </c>
      <c r="C26" s="59">
        <v>1940</v>
      </c>
      <c r="D26" s="59">
        <v>0</v>
      </c>
    </row>
    <row r="27" spans="1:4" ht="18.75" customHeight="1">
      <c r="A27" s="3" t="s">
        <v>38</v>
      </c>
      <c r="B27" s="102" t="s">
        <v>39</v>
      </c>
      <c r="C27" s="101">
        <f>C28</f>
        <v>5154.8</v>
      </c>
      <c r="D27" s="101">
        <f>D28</f>
        <v>207.8</v>
      </c>
    </row>
    <row r="28" spans="1:4" ht="18.75" customHeight="1">
      <c r="A28" s="4" t="s">
        <v>40</v>
      </c>
      <c r="B28" s="60" t="s">
        <v>41</v>
      </c>
      <c r="C28" s="59">
        <v>5154.8</v>
      </c>
      <c r="D28" s="59">
        <v>207.8</v>
      </c>
    </row>
    <row r="29" spans="1:4" ht="18.75" customHeight="1">
      <c r="A29" s="3" t="s">
        <v>42</v>
      </c>
      <c r="B29" s="102" t="s">
        <v>43</v>
      </c>
      <c r="C29" s="101">
        <f>C30+C31+C32</f>
        <v>14748.9</v>
      </c>
      <c r="D29" s="101">
        <f>D30+D31+D32</f>
        <v>2975.6000000000004</v>
      </c>
    </row>
    <row r="30" spans="1:4" ht="18.75" customHeight="1">
      <c r="A30" s="4" t="s">
        <v>153</v>
      </c>
      <c r="B30" s="60" t="s">
        <v>154</v>
      </c>
      <c r="C30" s="59">
        <v>274</v>
      </c>
      <c r="D30" s="59">
        <v>45.6</v>
      </c>
    </row>
    <row r="31" spans="1:4" ht="18.75" customHeight="1">
      <c r="A31" s="4" t="s">
        <v>213</v>
      </c>
      <c r="B31" s="60" t="s">
        <v>214</v>
      </c>
      <c r="C31" s="59">
        <v>175.6</v>
      </c>
      <c r="D31" s="59">
        <v>29.2</v>
      </c>
    </row>
    <row r="32" spans="1:4" ht="18.75" customHeight="1">
      <c r="A32" s="4" t="s">
        <v>44</v>
      </c>
      <c r="B32" s="60" t="s">
        <v>45</v>
      </c>
      <c r="C32" s="59">
        <v>14299.3</v>
      </c>
      <c r="D32" s="59">
        <v>2900.8</v>
      </c>
    </row>
    <row r="33" spans="1:4" ht="18.75" customHeight="1">
      <c r="A33" s="3" t="s">
        <v>46</v>
      </c>
      <c r="B33" s="102" t="s">
        <v>47</v>
      </c>
      <c r="C33" s="101">
        <f>C34</f>
        <v>1830.6</v>
      </c>
      <c r="D33" s="101">
        <f>D34</f>
        <v>0</v>
      </c>
    </row>
    <row r="34" spans="1:4" ht="18.75" customHeight="1">
      <c r="A34" s="4" t="s">
        <v>48</v>
      </c>
      <c r="B34" s="60" t="s">
        <v>49</v>
      </c>
      <c r="C34" s="59">
        <v>1830.6</v>
      </c>
      <c r="D34" s="59">
        <v>0</v>
      </c>
    </row>
    <row r="35" spans="1:4" ht="18.75" customHeight="1">
      <c r="A35" s="100" t="s">
        <v>50</v>
      </c>
      <c r="B35" s="102" t="s">
        <v>51</v>
      </c>
      <c r="C35" s="101">
        <f>C36</f>
        <v>3652.5</v>
      </c>
      <c r="D35" s="101">
        <f>D36</f>
        <v>664.3</v>
      </c>
    </row>
    <row r="36" spans="1:4" ht="18.75" customHeight="1">
      <c r="A36" s="4" t="s">
        <v>52</v>
      </c>
      <c r="B36" s="60" t="s">
        <v>53</v>
      </c>
      <c r="C36" s="59">
        <v>3652.5</v>
      </c>
      <c r="D36" s="59">
        <v>664.3</v>
      </c>
    </row>
    <row r="37" spans="1:4" ht="18.75" customHeight="1">
      <c r="A37" s="143" t="s">
        <v>307</v>
      </c>
      <c r="B37" s="103"/>
      <c r="C37" s="101">
        <f>C9+C15+C17+C20+C22+C24+C27+C29+C33+C35</f>
        <v>107216.1</v>
      </c>
      <c r="D37" s="101">
        <f>D9+D15+D17+D20+D22+D24+D27+D29+D33+D35</f>
        <v>9144.099999999999</v>
      </c>
    </row>
  </sheetData>
  <sheetProtection/>
  <mergeCells count="5">
    <mergeCell ref="A6:C6"/>
    <mergeCell ref="A1:D1"/>
    <mergeCell ref="A2:D2"/>
    <mergeCell ref="A4:D4"/>
    <mergeCell ref="A3:D3"/>
  </mergeCells>
  <printOptions/>
  <pageMargins left="0.7" right="0.7" top="0.75" bottom="0.75" header="0.3" footer="0.3"/>
  <pageSetup fitToWidth="0" fitToHeight="1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2.421875" style="11" customWidth="1"/>
    <col min="2" max="2" width="28.28125" style="15" customWidth="1"/>
    <col min="3" max="3" width="68.00390625" style="15" customWidth="1"/>
    <col min="4" max="4" width="21.8515625" style="15" customWidth="1"/>
    <col min="5" max="5" width="17.8515625" style="11" hidden="1" customWidth="1"/>
    <col min="6" max="6" width="14.57421875" style="11" customWidth="1"/>
    <col min="7" max="16384" width="9.140625" style="11" customWidth="1"/>
  </cols>
  <sheetData>
    <row r="1" spans="1:6" ht="15.75">
      <c r="A1" s="170" t="s">
        <v>394</v>
      </c>
      <c r="B1" s="170"/>
      <c r="C1" s="170"/>
      <c r="D1" s="170"/>
      <c r="E1" s="170"/>
      <c r="F1" s="170"/>
    </row>
    <row r="2" spans="1:6" ht="20.25" customHeight="1">
      <c r="A2" s="170" t="s">
        <v>397</v>
      </c>
      <c r="B2" s="170"/>
      <c r="C2" s="170"/>
      <c r="D2" s="170"/>
      <c r="E2" s="170"/>
      <c r="F2" s="170"/>
    </row>
    <row r="3" spans="1:6" ht="16.5" customHeight="1">
      <c r="A3" s="160" t="s">
        <v>396</v>
      </c>
      <c r="B3" s="160"/>
      <c r="C3" s="160"/>
      <c r="D3" s="160"/>
      <c r="E3" s="160"/>
      <c r="F3" s="160"/>
    </row>
    <row r="4" spans="1:6" s="1" customFormat="1" ht="15.75" customHeight="1">
      <c r="A4" s="175" t="s">
        <v>395</v>
      </c>
      <c r="B4" s="175"/>
      <c r="C4" s="175"/>
      <c r="D4" s="175"/>
      <c r="E4" s="175"/>
      <c r="F4" s="175"/>
    </row>
    <row r="5" spans="1:5" s="1" customFormat="1" ht="15.75" customHeight="1">
      <c r="A5" s="152"/>
      <c r="B5" s="152"/>
      <c r="C5" s="152"/>
      <c r="D5" s="152"/>
      <c r="E5" s="152"/>
    </row>
    <row r="6" spans="1:5" s="1" customFormat="1" ht="15.75" customHeight="1">
      <c r="A6" s="152"/>
      <c r="B6" s="152"/>
      <c r="C6" s="152"/>
      <c r="D6" s="152"/>
      <c r="E6" s="152"/>
    </row>
    <row r="7" spans="1:5" s="1" customFormat="1" ht="15.75" customHeight="1">
      <c r="A7" s="152"/>
      <c r="B7" s="152"/>
      <c r="C7" s="152"/>
      <c r="D7" s="152"/>
      <c r="E7" s="152"/>
    </row>
    <row r="8" spans="1:5" s="1" customFormat="1" ht="16.5" customHeight="1">
      <c r="A8" s="152"/>
      <c r="B8" s="152"/>
      <c r="C8" s="152"/>
      <c r="D8" s="152"/>
      <c r="E8" s="152"/>
    </row>
    <row r="9" spans="1:5" s="1" customFormat="1" ht="15" customHeight="1">
      <c r="A9" s="152"/>
      <c r="B9" s="152"/>
      <c r="C9" s="152"/>
      <c r="D9" s="152"/>
      <c r="E9" s="152"/>
    </row>
    <row r="10" spans="1:6" s="1" customFormat="1" ht="15.75" customHeight="1">
      <c r="A10" s="173"/>
      <c r="B10" s="173"/>
      <c r="C10" s="173"/>
      <c r="D10" s="173"/>
      <c r="E10" s="173"/>
      <c r="F10" s="21"/>
    </row>
    <row r="11" spans="1:5" s="1" customFormat="1" ht="84.75" customHeight="1">
      <c r="A11" s="169" t="s">
        <v>403</v>
      </c>
      <c r="B11" s="169"/>
      <c r="C11" s="169"/>
      <c r="D11" s="169"/>
      <c r="E11" s="18"/>
    </row>
    <row r="12" spans="1:5" s="1" customFormat="1" ht="17.25" customHeight="1">
      <c r="A12" s="61"/>
      <c r="B12" s="61"/>
      <c r="C12" s="61"/>
      <c r="D12" s="12"/>
      <c r="E12" s="18"/>
    </row>
    <row r="13" spans="1:6" s="1" customFormat="1" ht="58.5" customHeight="1">
      <c r="A13" s="179" t="s">
        <v>142</v>
      </c>
      <c r="B13" s="180"/>
      <c r="C13" s="25" t="s">
        <v>143</v>
      </c>
      <c r="D13" s="62" t="s">
        <v>135</v>
      </c>
      <c r="E13" s="18"/>
      <c r="F13" s="27" t="s">
        <v>399</v>
      </c>
    </row>
    <row r="14" spans="1:6" s="13" customFormat="1" ht="41.25" customHeight="1">
      <c r="A14" s="48" t="s">
        <v>77</v>
      </c>
      <c r="B14" s="49" t="s">
        <v>79</v>
      </c>
      <c r="C14" s="50" t="s">
        <v>80</v>
      </c>
      <c r="D14" s="51">
        <f>D15</f>
        <v>6878.700000000012</v>
      </c>
      <c r="F14" s="51">
        <f>F15</f>
        <v>-15766.199999999999</v>
      </c>
    </row>
    <row r="15" spans="1:6" ht="34.5" customHeight="1">
      <c r="A15" s="48" t="s">
        <v>77</v>
      </c>
      <c r="B15" s="49" t="s">
        <v>81</v>
      </c>
      <c r="C15" s="50" t="s">
        <v>82</v>
      </c>
      <c r="D15" s="51">
        <f>D17+D19</f>
        <v>6878.700000000012</v>
      </c>
      <c r="F15" s="51">
        <f>F17+F19</f>
        <v>-15766.199999999999</v>
      </c>
    </row>
    <row r="16" spans="1:6" ht="15.75">
      <c r="A16" s="52" t="s">
        <v>77</v>
      </c>
      <c r="B16" s="53" t="s">
        <v>83</v>
      </c>
      <c r="C16" s="54" t="s">
        <v>84</v>
      </c>
      <c r="D16" s="51">
        <f>D17</f>
        <v>-100337.4</v>
      </c>
      <c r="F16" s="51">
        <f>F17</f>
        <v>-24910.3</v>
      </c>
    </row>
    <row r="17" spans="1:6" ht="47.25">
      <c r="A17" s="52" t="s">
        <v>18</v>
      </c>
      <c r="B17" s="53" t="s">
        <v>85</v>
      </c>
      <c r="C17" s="55" t="s">
        <v>95</v>
      </c>
      <c r="D17" s="51">
        <v>-100337.4</v>
      </c>
      <c r="F17" s="51">
        <v>-24910.3</v>
      </c>
    </row>
    <row r="18" spans="1:6" ht="15.75">
      <c r="A18" s="52" t="s">
        <v>77</v>
      </c>
      <c r="B18" s="53" t="s">
        <v>86</v>
      </c>
      <c r="C18" s="55" t="s">
        <v>87</v>
      </c>
      <c r="D18" s="51">
        <v>107216.1</v>
      </c>
      <c r="F18" s="51" t="s">
        <v>408</v>
      </c>
    </row>
    <row r="19" spans="1:6" ht="47.25">
      <c r="A19" s="52" t="s">
        <v>18</v>
      </c>
      <c r="B19" s="53" t="s">
        <v>88</v>
      </c>
      <c r="C19" s="55" t="s">
        <v>96</v>
      </c>
      <c r="D19" s="51">
        <v>107216.1</v>
      </c>
      <c r="F19" s="51">
        <v>9144.1</v>
      </c>
    </row>
    <row r="20" ht="15">
      <c r="C20" s="23"/>
    </row>
    <row r="21" spans="2:4" ht="18.75">
      <c r="B21" s="16"/>
      <c r="C21" s="16"/>
      <c r="D21" s="17"/>
    </row>
  </sheetData>
  <sheetProtection/>
  <mergeCells count="7">
    <mergeCell ref="A1:F1"/>
    <mergeCell ref="A2:F2"/>
    <mergeCell ref="A3:F3"/>
    <mergeCell ref="A4:F4"/>
    <mergeCell ref="A13:B13"/>
    <mergeCell ref="A11:D11"/>
    <mergeCell ref="A10:E10"/>
  </mergeCell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0" width="9.140625" style="1" customWidth="1"/>
    <col min="11" max="11" width="26.140625" style="1" customWidth="1"/>
    <col min="12" max="16384" width="9.140625" style="1" customWidth="1"/>
  </cols>
  <sheetData>
    <row r="1" spans="1:11" ht="18.7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7.2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7.2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8" customHeight="1">
      <c r="A4" s="164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ht="39.75" customHeight="1" hidden="1"/>
    <row r="6" spans="1:12" ht="78.75" customHeight="1">
      <c r="A6" s="186" t="s">
        <v>404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46"/>
    </row>
    <row r="7" ht="15">
      <c r="K7" s="147"/>
    </row>
    <row r="9" spans="1:11" ht="60.75" customHeight="1">
      <c r="A9" s="188" t="s">
        <v>392</v>
      </c>
      <c r="B9" s="188"/>
      <c r="C9" s="188"/>
      <c r="D9" s="188"/>
      <c r="E9" s="188"/>
      <c r="F9" s="188"/>
      <c r="G9" s="188"/>
      <c r="H9" s="188"/>
      <c r="I9" s="188"/>
      <c r="J9" s="188"/>
      <c r="K9" s="148" t="s">
        <v>405</v>
      </c>
    </row>
    <row r="10" spans="1:11" ht="61.5" customHeight="1">
      <c r="A10" s="181" t="s">
        <v>393</v>
      </c>
      <c r="B10" s="182"/>
      <c r="C10" s="182"/>
      <c r="D10" s="182"/>
      <c r="E10" s="182"/>
      <c r="F10" s="182"/>
      <c r="G10" s="182"/>
      <c r="H10" s="182"/>
      <c r="I10" s="182"/>
      <c r="J10" s="183"/>
      <c r="K10" s="155" t="s">
        <v>406</v>
      </c>
    </row>
  </sheetData>
  <sheetProtection/>
  <mergeCells count="7">
    <mergeCell ref="A10:J10"/>
    <mergeCell ref="A1:K1"/>
    <mergeCell ref="A2:K2"/>
    <mergeCell ref="A3:K3"/>
    <mergeCell ref="A4:K4"/>
    <mergeCell ref="A6:K6"/>
    <mergeCell ref="A9:J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2022-04-18T12:49:03Z</cp:lastPrinted>
  <dcterms:created xsi:type="dcterms:W3CDTF">2012-10-25T12:21:27Z</dcterms:created>
  <dcterms:modified xsi:type="dcterms:W3CDTF">2022-04-18T12:49:11Z</dcterms:modified>
  <cp:category/>
  <cp:version/>
  <cp:contentType/>
  <cp:contentStatus/>
</cp:coreProperties>
</file>